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UGO\ANO 2023\Plano de Contratações Anual\2024\"/>
    </mc:Choice>
  </mc:AlternateContent>
  <bookViews>
    <workbookView xWindow="0" yWindow="0" windowWidth="28800" windowHeight="12315"/>
  </bookViews>
  <sheets>
    <sheet name="Plano Anual de Compras" sheetId="1" r:id="rId1"/>
    <sheet name="Plan2" sheetId="3" state="hidden" r:id="rId2"/>
    <sheet name="Plan1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2" i="1" l="1"/>
  <c r="I26" i="1" l="1"/>
  <c r="I25" i="1" l="1"/>
  <c r="I101" i="1" l="1"/>
  <c r="I34" i="1" l="1"/>
  <c r="I33" i="1"/>
  <c r="I22" i="1"/>
  <c r="I100" i="1"/>
  <c r="I23" i="1"/>
  <c r="I99" i="1"/>
  <c r="I98" i="1"/>
  <c r="I97" i="1"/>
  <c r="I96" i="1"/>
  <c r="I95" i="1"/>
  <c r="I94" i="1"/>
  <c r="I93" i="1"/>
  <c r="I92" i="1"/>
  <c r="I91" i="1"/>
  <c r="I27" i="1" l="1"/>
  <c r="I18" i="1" l="1"/>
  <c r="I4" i="1" l="1"/>
  <c r="I103" i="1" l="1"/>
</calcChain>
</file>

<file path=xl/sharedStrings.xml><?xml version="1.0" encoding="utf-8"?>
<sst xmlns="http://schemas.openxmlformats.org/spreadsheetml/2006/main" count="620" uniqueCount="226">
  <si>
    <t>Valor Unitário Estimado (R$)</t>
  </si>
  <si>
    <t>Valor Total Estimado (R$)</t>
  </si>
  <si>
    <t>Data Desejada</t>
  </si>
  <si>
    <t>Serviço</t>
  </si>
  <si>
    <t>Material</t>
  </si>
  <si>
    <t>Em caso de serviço, por quanto tempo?</t>
  </si>
  <si>
    <t>Identificação da Necessidade de Aquisição/Contratação</t>
  </si>
  <si>
    <t>Qtde Estimada</t>
  </si>
  <si>
    <t>Grau de Prioridade</t>
  </si>
  <si>
    <t>Alta</t>
  </si>
  <si>
    <t>Média</t>
  </si>
  <si>
    <t>Baixa</t>
  </si>
  <si>
    <t>Justificativa da Necessidade de Aquisição/Contratação</t>
  </si>
  <si>
    <t xml:space="preserve">Especifique Material ou Serviço </t>
  </si>
  <si>
    <t>PLANILHA DE CONTRATAÇÕES ANUAL - 2024</t>
  </si>
  <si>
    <t>MALA PEQUENA DE RODINHA</t>
  </si>
  <si>
    <t>LEVAR MATERIAL PARA O CONGRESSO</t>
  </si>
  <si>
    <t>Apoio ergonômico para pés</t>
  </si>
  <si>
    <t>Necessidade de promover aos promover uma postura correta visando evitar que desenvolvam doenças ocupacionais</t>
  </si>
  <si>
    <t>Sistema de Gestão de Pessoas</t>
  </si>
  <si>
    <t xml:space="preserve">Necessidade de automatizar as atividades rotineiras relacionadas à folha de pagamento, férias, avalização de desempenho, controle de exames periódicos e etc... </t>
  </si>
  <si>
    <t>Permanente</t>
  </si>
  <si>
    <t>AGP</t>
  </si>
  <si>
    <t>ARIG</t>
  </si>
  <si>
    <t>Consultoria arquivística</t>
  </si>
  <si>
    <t xml:space="preserve">Tratamento documental, elaboração de modelos normativos  </t>
  </si>
  <si>
    <t>Manutenção do arquivo deslizante</t>
  </si>
  <si>
    <t xml:space="preserve">As borrachas das portas estão descolando. O Arquivo está desalinhado impedindo o fechamento adequado. Há peças de ajustes dos trilhos com ferrugem. </t>
  </si>
  <si>
    <t>Manutenção do piso da sala do arquivo</t>
  </si>
  <si>
    <t>Há ceramicas quebradas e/ou soltas</t>
  </si>
  <si>
    <t xml:space="preserve">Proporcionar mais segurança e praticidade no acesso </t>
  </si>
  <si>
    <t>Aquisição e instalação de cortina ou persiana para janela do arquivo</t>
  </si>
  <si>
    <t>Proteção contra a radiação da luz solar</t>
  </si>
  <si>
    <t>Aquisição de aparelho de ar condicionado do arquivo</t>
  </si>
  <si>
    <t>Ar condicionado muito antigo</t>
  </si>
  <si>
    <t xml:space="preserve">Aquisição de aprecelho de telefone celular </t>
  </si>
  <si>
    <t>Atender demandas via WhatsApp</t>
  </si>
  <si>
    <t>Aquisição de uma impressora colorida</t>
  </si>
  <si>
    <t>Atender demandas de impressão colorida</t>
  </si>
  <si>
    <t>SG</t>
  </si>
  <si>
    <t>Aquisição de Webcam para reuniões on-line</t>
  </si>
  <si>
    <t>Os computadores adquiridos não possuem câmeras</t>
  </si>
  <si>
    <t>Manutenção Impressora Brother Patrimônio 795</t>
  </si>
  <si>
    <t>Impressora em bom estado necessitando de manutenção</t>
  </si>
  <si>
    <t>Notebook para equipe operacional</t>
  </si>
  <si>
    <t>Aquisição de notebook para as necessidades esporádicas de trabalho em casa</t>
  </si>
  <si>
    <t>UC</t>
  </si>
  <si>
    <t>Estações de Trabalho (Mesa e Cadeira)</t>
  </si>
  <si>
    <t xml:space="preserve">Tendo em vista a realização de concurso público para provimento de 14 vagas, faz necessário adquirir estações de trabalho, uma vez que as que temos disponíveis não serão suficientes. </t>
  </si>
  <si>
    <t>-</t>
  </si>
  <si>
    <t>Lavagem e Higienização das Cadeiras e sofás</t>
  </si>
  <si>
    <t>Elaboração do Projeto Arquitetônico de Reforma do 4º Andar e 6º andar</t>
  </si>
  <si>
    <t>Apreveitar melhor o espaço</t>
  </si>
  <si>
    <t>60 dias</t>
  </si>
  <si>
    <t>Execução da Obra de reforma do 4º andar e 6º andar</t>
  </si>
  <si>
    <t>6 meses</t>
  </si>
  <si>
    <t>Realizar reuniões por meio de vídeo conferência</t>
  </si>
  <si>
    <t>UNIPA</t>
  </si>
  <si>
    <t>LIVROS/DOUTRINÁRIOS ATUALIZADOS PARA O JURÍDICO</t>
  </si>
  <si>
    <t>AS CONSTANTES MUDANÇAS DE LEGISLAÇÕES ADMINISTRATIVAS E PROCESSUAIS FAZ COM QUE O JURÍDICO DEVA SE MANTER SEMPRE ATUALIZADO, AINDA MAIS NO QUE SE REFERE AO MATERIAL DE SUPORTE PARA OS TRABALHOS.</t>
  </si>
  <si>
    <t>Contratação de Assessoria Jurídica para Eleição</t>
  </si>
  <si>
    <t>UJ</t>
  </si>
  <si>
    <t>Acesso a base da dados pelo portal: https://www-periodicos-capes-gov-br.ezl.periodicos.capes.gov.br/index.php?</t>
  </si>
  <si>
    <t>A UT/CFN precisa diariamente utilizar artigos e outros documentos  científicos para elaboração de notas e pareceres técnicos, além de elaboração de minutas de documentos e respostas ao cidadão. Desse modo, o acesso ao Portal de Periódicos da Coordenação de Aperfeiçoamento de Pessoal de Nível Superior (CAPES) é um dos maiores acervos científicos virtuais do País, que reúne e disponibiliza conteúdos produzidos nacionalmente e outros assinados com editoras internacionais a instituições de ensino e pesquisa no Brasil. São mais de 49 mil periódicos com texto completo e 455 bases de dados de conteúdos diversos, como referências, patentes, estatísticas, material audiovisual, normas técnicas, teses, dissertações, livros e obras de referência.</t>
  </si>
  <si>
    <t>Lousa quadro branco 120x90, moldura alumínio, acompanha suporte para apagador.</t>
  </si>
  <si>
    <t>Quadro de suporte para reuniões em equipe, organização de demandas, brain storm.</t>
  </si>
  <si>
    <t>1 unidade</t>
  </si>
  <si>
    <t>Televisão 50"</t>
  </si>
  <si>
    <t>TV para reuniões e treinamentos em equipe.</t>
  </si>
  <si>
    <t>Suporte para TV (parede)</t>
  </si>
  <si>
    <t>complementar à demanda da TV</t>
  </si>
  <si>
    <t>2 unidade</t>
  </si>
  <si>
    <t>Cabo HDMI 10 metros</t>
  </si>
  <si>
    <t>3 unidade</t>
  </si>
  <si>
    <t>Conversor DP / HDMI</t>
  </si>
  <si>
    <t>4 unidade</t>
  </si>
  <si>
    <t>UT</t>
  </si>
  <si>
    <t>Camera fotográfica</t>
  </si>
  <si>
    <t>Para coberturas de eventos em foto e vídeo.</t>
  </si>
  <si>
    <t>necessária para o uso devido com a câmera fotográfica do órgão em ambiente fechado</t>
  </si>
  <si>
    <t>Lente 2: 18-150mmm</t>
  </si>
  <si>
    <t>necessária para o uso devido com a câmera fotográfica do órgão em ambiente aberto.</t>
  </si>
  <si>
    <t>Webcam</t>
  </si>
  <si>
    <t>Para uso/aplicação em transmissão de lives, videoconferências e gravações.</t>
  </si>
  <si>
    <t>Adaptador de lente</t>
  </si>
  <si>
    <t>para melhor uso da câmera com as lentes já adquiridas pelo órgão.</t>
  </si>
  <si>
    <t>Fonte ACK</t>
  </si>
  <si>
    <t>Para melhor utilização de câmeras de foto/vídeo utilizadas pelo órgão, principalmente em eventos de longa duração.</t>
  </si>
  <si>
    <t>Carregador de baterias</t>
  </si>
  <si>
    <t>para melhor uso de baterias e câmeras do órgão em eventos internos e externos.</t>
  </si>
  <si>
    <t xml:space="preserve"> Bateria extra</t>
  </si>
  <si>
    <t>Para uso seguro de câmeras e baterias em eventos internos e externos.</t>
  </si>
  <si>
    <t xml:space="preserve"> Iluminador Led RGB Portátil</t>
  </si>
  <si>
    <t>Para melhor uso de câmeras para foto/vídeos em atividades diversas.</t>
  </si>
  <si>
    <t>Flash externo fixo</t>
  </si>
  <si>
    <t>para o correto uso de câmeras para foto/vídeo em atividades diversas.</t>
  </si>
  <si>
    <t>Tripés DSLR</t>
  </si>
  <si>
    <t>Para o correto uso de câmeras DSLR (especificadas acima) para uso em atividades diversas.</t>
  </si>
  <si>
    <t xml:space="preserve"> Tripés ¼ simples</t>
  </si>
  <si>
    <t>Braços Articulados</t>
  </si>
  <si>
    <t>Para utilização de microfones em podcasts e lives/streamings</t>
  </si>
  <si>
    <t>Suportes de mesa para microfone tipo pedestal</t>
  </si>
  <si>
    <t>Para uso em podcasts realizados pelo órgão.</t>
  </si>
  <si>
    <t>Stream Deck</t>
  </si>
  <si>
    <t>Para serem utilizados e viabilizar transmissões personalizadas no Twitch e no YouTube.</t>
  </si>
  <si>
    <t>Estabilizador de imagem para celulares</t>
  </si>
  <si>
    <t>Para viabilizar a filmagem de pequenos vídeos com movimento em atividades civersas.</t>
  </si>
  <si>
    <t>Captador/gravador de áudio</t>
  </si>
  <si>
    <t>Para viabilizar a gravação de podcasts e programas de áudio/vídeo em diferentes ambientes.</t>
  </si>
  <si>
    <t>Microfones Lapela</t>
  </si>
  <si>
    <t>Para viabilizar a correta captação de áudio para vídeos de produção simples em diversos ambientes/atividades do órgão.</t>
  </si>
  <si>
    <t>mesas de som</t>
  </si>
  <si>
    <t>para viabilizar a captação/gravação/equalização de áudio de podcasts/streamings realizados pelo órgão.</t>
  </si>
  <si>
    <t xml:space="preserve"> Microfones</t>
  </si>
  <si>
    <t>Para os correta captação de áudio em ambientes fechados, especificamente podcasts e streamings em estúdios.</t>
  </si>
  <si>
    <t>Notebook 01</t>
  </si>
  <si>
    <t>para viabilizar a edição de vídeos, podcasts e produção de material específico (gráfico) em ambientes/atividades diversas.</t>
  </si>
  <si>
    <t>Notebook 02</t>
  </si>
  <si>
    <t>Tablet 01</t>
  </si>
  <si>
    <t>Para acompanhamento/controle de produção de vídeos e atividades do órgão em diversos ambientes.</t>
  </si>
  <si>
    <t>Tablet 02</t>
  </si>
  <si>
    <t>Para acompanhamento/controle de produção de vídeos e atividades do órgão em diversos ambientes, com diferente sistema operacional.</t>
  </si>
  <si>
    <t>Telefone Celular</t>
  </si>
  <si>
    <t>Para gravação/cobertura de eventos produzidos elo órgão.</t>
  </si>
  <si>
    <t>TV 70”</t>
  </si>
  <si>
    <t>Para uso da UIC/CFN no trabalho de acompanhamento das redes sociais e produção de apresentações.</t>
  </si>
  <si>
    <t>UIC</t>
  </si>
  <si>
    <t>Servidores</t>
  </si>
  <si>
    <t>Atualização e maior capacidade</t>
  </si>
  <si>
    <t>Adaptadores displayport/hdmi/vga</t>
  </si>
  <si>
    <t>Para utilização de equipamentos</t>
  </si>
  <si>
    <t xml:space="preserve">Controle de Acesso Biométrico controlID - Nano biometria, incluído a instalação. </t>
  </si>
  <si>
    <t>Kit Jogo de chaves de precisão</t>
  </si>
  <si>
    <t>Para manutenção de equipamentos</t>
  </si>
  <si>
    <t>Testador de cabo</t>
  </si>
  <si>
    <t>Realização de teste e identificação de cabos e pontos de rede</t>
  </si>
  <si>
    <t>Alicate de Crimpar RJ45</t>
  </si>
  <si>
    <t>Crimpar cabo de rede</t>
  </si>
  <si>
    <t>HD externo 4 TB</t>
  </si>
  <si>
    <t>Armazenamento de dados</t>
  </si>
  <si>
    <t>Conectores RJ45 CAT6 com capa plástica</t>
  </si>
  <si>
    <t>Montagem de cabo de rede</t>
  </si>
  <si>
    <t>Atualização de equipamento</t>
  </si>
  <si>
    <t>Subscrição Licença de Office 365, com exchange</t>
  </si>
  <si>
    <t>Pacote de aplicativos para escritório</t>
  </si>
  <si>
    <t>Ao menos 12 meses</t>
  </si>
  <si>
    <t>Luz de emergência</t>
  </si>
  <si>
    <t>Windows Server 2022</t>
  </si>
  <si>
    <t>Atualização de sistema</t>
  </si>
  <si>
    <t>Licença Vitalícia</t>
  </si>
  <si>
    <t xml:space="preserve">Appliance Firewall com licença e VPN (35) NGFW </t>
  </si>
  <si>
    <t>Projetor Multmídia</t>
  </si>
  <si>
    <t>Projetor para o plenário do 4 andar</t>
  </si>
  <si>
    <t>Serviço instalação Nobreaks CPD</t>
  </si>
  <si>
    <t xml:space="preserve">A realização de processo para instalação deste objeto se justifica face da importância supramencionada desses dispositivos, para manter o parque tecnológico do CFN funcionando sem interrupções das atividades. </t>
  </si>
  <si>
    <t>Tabletes</t>
  </si>
  <si>
    <t>Esses dispositivos portáteis oferecem um equilíbrio perfeito entre mobilidade e funcionalidade, permitindo o acesso a uma vasta gama de informações, entretenimento e ferramentas produtivas.</t>
  </si>
  <si>
    <t>Serviço n3, DBA e firewall</t>
  </si>
  <si>
    <t>Contratação de serviços técnicos especializados na área de Tecnologia da Informação (TI), compreendendo a execução continuada de serviços relacionados à operação, monitoração, suporte técnico reativo e preventivo, resolução de problemas, esclarecimento de dúvidas, análise de ambiente, transferência de tecnologia, aplicação de procedimentos de melhoria, ações de backup e recuperabilidade destes, para servidores Linux e administração de bancos de dados MySQL (DBA) que possam estar embarcados nestes servidores.</t>
  </si>
  <si>
    <t>Essas fitas desempenham papel importante na criação de etiquetas claras e legíveis, essenciais para manter o controle de estoque, garantir a conformidade regulatória e facilitar a identificação de produtos</t>
  </si>
  <si>
    <t>Piso elevado CPD</t>
  </si>
  <si>
    <t>O piso elevado é composto de placas modulares que são encaixadas sobre pedestais, deixando um vão entre o contrapiso e o piso. Esse espaço possibilita a passagem de cabos elétricos, de dados e telefonia, por exemplo.</t>
  </si>
  <si>
    <t>Renovação Garantia Servidores</t>
  </si>
  <si>
    <t>Manter operacional um servidor sem garantia e suporte, torna a manutenção dos equipamentos responsabilidade do CFN, o que pode trazer custos e riscos, principalmente para a sustentação dos serviços críticos. Essa responsabilidade é agravada com o avançar dos anos, pois peças podem deixar de existir, serem difíceis de adquirir ou consideravelmente onerosas.</t>
  </si>
  <si>
    <t>Passador slide</t>
  </si>
  <si>
    <t>Com um passador de slide, os palestrantes podem se mover livremente no palco e manter o foco na audiência, enquanto avançam ou retrocedem slides, destacando pontos-chave e transmitindo informações de forma mais eficaz.</t>
  </si>
  <si>
    <t>Cadeado para computadores e notebooks</t>
  </si>
  <si>
    <t>Para fixação dos dispositivos nas mesas</t>
  </si>
  <si>
    <t>Cofre antichamas</t>
  </si>
  <si>
    <t>Proteção física contra acesso indevido e integridade dos dados do CFN</t>
  </si>
  <si>
    <t>Armário com cadeado</t>
  </si>
  <si>
    <t>Organização de dispositivos, acessórios e itens da UNITI</t>
  </si>
  <si>
    <t>Sistema ou extintor de CO2</t>
  </si>
  <si>
    <t>Extinguir focos de incêndio no ambiente dos CPDs da UNITI</t>
  </si>
  <si>
    <t>Monitor de ambiente para CPD</t>
  </si>
  <si>
    <t>Monitoramento e alertas em tempo real de temperatura e umidade nos CPDs da UNITI</t>
  </si>
  <si>
    <t>Abraçadeira pequeno, médio e grande</t>
  </si>
  <si>
    <t>Organização de cabos e ativos no parque de informática do CFN</t>
  </si>
  <si>
    <t>Organizador de cabo - Velcro, clipe e pente</t>
  </si>
  <si>
    <t>Organização de cabos dos ativos no parque de informática do CFN</t>
  </si>
  <si>
    <t>Lacre de segurança - Casca de ovo</t>
  </si>
  <si>
    <t>Proteção fisica contra abertura indevida de ativos de TI no parque de informática do CFN</t>
  </si>
  <si>
    <t>Lacre de segurança - Abraçadeira</t>
  </si>
  <si>
    <t>Mouse</t>
  </si>
  <si>
    <t>Periferico de reserva para substituição</t>
  </si>
  <si>
    <t>Teclado</t>
  </si>
  <si>
    <t>Cabo extensão de USB de 3m(para uso com as webcams)</t>
  </si>
  <si>
    <t>Para eventual uso em par com as Webcams e permitir captura de angulos mais abertos das reuniões</t>
  </si>
  <si>
    <t>Monitores com webcam</t>
  </si>
  <si>
    <t>Para uso como em videoconferências e atender à recomendação do SEI para que os usuários tenham 2 monitores disponíveis.</t>
  </si>
  <si>
    <t>Webcam para Videoconferências Logitech Meetup</t>
  </si>
  <si>
    <t>Para instalação na sala da diretoria e utilização em videoconferências.</t>
  </si>
  <si>
    <t>Microfone extensor para camera Logitech Meetup</t>
  </si>
  <si>
    <t>AP Unifi</t>
  </si>
  <si>
    <t>Expansão da rede sem fio do CFN.</t>
  </si>
  <si>
    <t>Computadores HP Mini + monitor</t>
  </si>
  <si>
    <t>Para expansão do quadro de colaboradores do CFN.</t>
  </si>
  <si>
    <t>Kit limpeza</t>
  </si>
  <si>
    <t>Itens para limpeza de monitores, notebook, computadores e outros ativos</t>
  </si>
  <si>
    <t>Kit manutenção</t>
  </si>
  <si>
    <t>Itens para manutenção de equipamentos</t>
  </si>
  <si>
    <t>Caixa de transporte</t>
  </si>
  <si>
    <t>Caixa para transporte de equipamento do parque de informática do CFN</t>
  </si>
  <si>
    <t>Outsourcing de Impressão</t>
  </si>
  <si>
    <t>Terceirização de todo o processo de impressão e cópia</t>
  </si>
  <si>
    <t>UNITI</t>
  </si>
  <si>
    <t>Unidade</t>
  </si>
  <si>
    <t>Lente 1: 18-35mm</t>
  </si>
  <si>
    <t>Fita rotuladora Brother PT-H105</t>
  </si>
  <si>
    <t>Equipamentos para 4º andar</t>
  </si>
  <si>
    <t>soluções tecnológicas de ERP para cadastro e aplicações para Conselho</t>
  </si>
  <si>
    <t>Dado as recorrentes solicitações dos CRN a esse CFN quanto a migração para outra alternativa de solução ERP e diante do que foi constatado no referido estudo, verifica-se a necessidade de pesquisa que possa identificar soluções de softwares para atividades meio e finalísticas em Conselhos, em alternativa as aplicações atualmente utilizadas pelo Sistema CFN/CRN.</t>
  </si>
  <si>
    <t>Seguro Individual Internacional</t>
  </si>
  <si>
    <t>Aquisição de seguro para conselheiros que realizam viagem internacional</t>
  </si>
  <si>
    <t>sob demanda</t>
  </si>
  <si>
    <t>Kit multimídia para Plenário</t>
  </si>
  <si>
    <t>Certificado Digital</t>
  </si>
  <si>
    <t>Aquisição de Certificado de digital que irão vencer e novos, tendo em vista a possível troca de gestão</t>
  </si>
  <si>
    <t>Auditoria</t>
  </si>
  <si>
    <t>Contratação de Auditoria do Processo Eleitoral</t>
  </si>
  <si>
    <t>Contratação de Assessoria Jurídica para processo eleitoral</t>
  </si>
  <si>
    <t>Contratação de Consultoria para Revisão do Plano de Cargos e Salários - PCS</t>
  </si>
  <si>
    <t>Necessidade de atualização e modernização do plano de cargos e salários do CFN, tendo em vista a sustentabilidade do plano, bem como as práticas mais atuais de avaliação e remuneração por desempenho</t>
  </si>
  <si>
    <t>Contratação de consultoria para realização de pesquisa de qualidade de vida</t>
  </si>
  <si>
    <t>Necessidade de contratação de empresa especializada, portadora de sistema específico, para realização de pesquisa de qualidade de vida, tendo por objetivo estrutura o Programa de Qualidade Vida no Trabalho, no âmbito do CFN</t>
  </si>
  <si>
    <t xml:space="preserve">Medida de segurança em caso de falta de energia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</si>
</sst>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d/m/yyyy"/>
    <numFmt numFmtId="165" formatCode="mmm/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21252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44" fontId="22" fillId="0" borderId="10" xfId="42" applyFont="1" applyBorder="1" applyAlignment="1">
      <alignment horizontal="center" vertical="center" wrapText="1"/>
    </xf>
    <xf numFmtId="44" fontId="24" fillId="0" borderId="10" xfId="42" applyFont="1" applyBorder="1" applyAlignment="1">
      <alignment horizontal="center" vertical="center" wrapText="1"/>
    </xf>
    <xf numFmtId="44" fontId="22" fillId="0" borderId="10" xfId="42" applyFont="1" applyBorder="1" applyAlignment="1">
      <alignment horizontal="center" vertical="center"/>
    </xf>
    <xf numFmtId="44" fontId="24" fillId="0" borderId="10" xfId="42" applyFont="1" applyFill="1" applyBorder="1" applyAlignment="1">
      <alignment horizontal="center" vertical="center" wrapText="1"/>
    </xf>
    <xf numFmtId="44" fontId="22" fillId="0" borderId="10" xfId="42" applyFont="1" applyBorder="1" applyAlignment="1">
      <alignment vertical="center" wrapText="1"/>
    </xf>
    <xf numFmtId="44" fontId="24" fillId="0" borderId="10" xfId="42" applyFont="1" applyBorder="1" applyAlignment="1">
      <alignment vertical="center" wrapText="1"/>
    </xf>
    <xf numFmtId="44" fontId="24" fillId="0" borderId="10" xfId="42" applyFont="1" applyFill="1" applyBorder="1" applyAlignment="1">
      <alignment vertical="center" wrapText="1"/>
    </xf>
    <xf numFmtId="44" fontId="24" fillId="0" borderId="10" xfId="42" applyFont="1" applyBorder="1" applyAlignment="1">
      <alignment horizontal="righ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44" fontId="27" fillId="34" borderId="0" xfId="0" applyNumberFormat="1" applyFont="1" applyFill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44" fontId="22" fillId="0" borderId="10" xfId="42" applyFont="1" applyFill="1" applyBorder="1" applyAlignment="1">
      <alignment vertical="center" wrapText="1"/>
    </xf>
    <xf numFmtId="44" fontId="22" fillId="0" borderId="10" xfId="42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44" fontId="24" fillId="0" borderId="10" xfId="42" applyFont="1" applyFill="1" applyBorder="1" applyAlignment="1">
      <alignment horizontal="right" vertical="center" wrapText="1"/>
    </xf>
    <xf numFmtId="44" fontId="22" fillId="0" borderId="10" xfId="42" applyFont="1" applyFill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/>
    </xf>
    <xf numFmtId="165" fontId="22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-%20Planilha%20de%20Contrata&#231;&#245;es%20Anual%20-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G%20-%20Plano%20Anual%20de%20Compr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C%20-%20Planilha%20de%20Contrata&#231;&#245;es%20Anual%20-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GO%20-%20Planilha%20de%20Contrata&#231;&#245;es%20Anual%20-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J%20-%20Plano%20Anual%20de%20Compr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T%20-%20Plano%20Anual%20de%20Compra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IC%20-%20Planilha%20de%20Contrata&#231;&#245;es%20Anual%20-%202024.od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-%20Modelo%20Planilha%20de%20Contrata&#231;&#245;es%20Anual%20-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Compras"/>
      <sheetName val="Plan2"/>
      <sheetName val="Plan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Compras"/>
      <sheetName val="Plan2"/>
      <sheetName val="Plan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Compras"/>
      <sheetName val="Plan2"/>
      <sheetName val="Plan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de Contratação Anual"/>
      <sheetName val="Plan2"/>
      <sheetName val="Plan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Compras"/>
      <sheetName val="Plan2"/>
      <sheetName val="Plan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Compras"/>
      <sheetName val="Plan2"/>
      <sheetName val="Plan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Compras"/>
      <sheetName val="Plan2"/>
      <sheetName val="Plan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nual de Compras"/>
      <sheetName val="Plan2"/>
      <sheetName val="Plan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showGridLines="0" tabSelected="1" topLeftCell="A22" zoomScaleNormal="100" workbookViewId="0">
      <selection activeCell="D70" sqref="D70"/>
    </sheetView>
  </sheetViews>
  <sheetFormatPr defaultRowHeight="21.95" customHeight="1" x14ac:dyDescent="0.25"/>
  <cols>
    <col min="1" max="1" width="9.140625" style="53"/>
    <col min="2" max="2" width="13" customWidth="1"/>
    <col min="3" max="3" width="50" customWidth="1"/>
    <col min="4" max="4" width="137.140625" customWidth="1"/>
    <col min="5" max="5" width="19.140625" style="4" customWidth="1"/>
    <col min="6" max="6" width="21.42578125" style="4" customWidth="1"/>
    <col min="7" max="7" width="17.42578125" style="4" customWidth="1"/>
    <col min="8" max="8" width="19.28515625" customWidth="1"/>
    <col min="9" max="9" width="20.140625" customWidth="1"/>
    <col min="10" max="10" width="17.42578125" style="4" customWidth="1"/>
    <col min="11" max="11" width="19" style="4" customWidth="1"/>
  </cols>
  <sheetData>
    <row r="1" spans="1:11" ht="37.5" customHeight="1" thickBot="1" x14ac:dyDescent="0.3">
      <c r="C1" s="57" t="s">
        <v>14</v>
      </c>
      <c r="D1" s="57"/>
      <c r="E1" s="57"/>
      <c r="F1" s="57"/>
      <c r="G1" s="57"/>
      <c r="H1" s="57"/>
      <c r="I1" s="57"/>
      <c r="J1" s="57"/>
      <c r="K1" s="57"/>
    </row>
    <row r="2" spans="1:11" s="1" customFormat="1" ht="64.5" customHeight="1" x14ac:dyDescent="0.25">
      <c r="B2" s="56" t="s">
        <v>206</v>
      </c>
      <c r="C2" s="6" t="s">
        <v>6</v>
      </c>
      <c r="D2" s="6" t="s">
        <v>12</v>
      </c>
      <c r="E2" s="7" t="s">
        <v>13</v>
      </c>
      <c r="F2" s="7" t="s">
        <v>5</v>
      </c>
      <c r="G2" s="7" t="s">
        <v>7</v>
      </c>
      <c r="H2" s="7" t="s">
        <v>0</v>
      </c>
      <c r="I2" s="7" t="s">
        <v>1</v>
      </c>
      <c r="J2" s="8" t="s">
        <v>8</v>
      </c>
      <c r="K2" s="9" t="s">
        <v>2</v>
      </c>
    </row>
    <row r="3" spans="1:11" ht="26.1" customHeight="1" x14ac:dyDescent="0.25">
      <c r="A3" s="54">
        <v>1</v>
      </c>
      <c r="B3" s="5" t="s">
        <v>23</v>
      </c>
      <c r="C3" s="11" t="s">
        <v>15</v>
      </c>
      <c r="D3" s="19" t="s">
        <v>16</v>
      </c>
      <c r="E3" s="26" t="s">
        <v>4</v>
      </c>
      <c r="F3" s="26" t="s">
        <v>49</v>
      </c>
      <c r="G3" s="26">
        <v>1</v>
      </c>
      <c r="H3" s="31">
        <v>500</v>
      </c>
      <c r="I3" s="27">
        <v>500</v>
      </c>
      <c r="J3" s="26" t="s">
        <v>9</v>
      </c>
      <c r="K3" s="49">
        <v>45383</v>
      </c>
    </row>
    <row r="4" spans="1:11" ht="26.1" customHeight="1" x14ac:dyDescent="0.25">
      <c r="A4" s="54">
        <v>2</v>
      </c>
      <c r="B4" s="5" t="s">
        <v>22</v>
      </c>
      <c r="C4" s="11" t="s">
        <v>17</v>
      </c>
      <c r="D4" s="11" t="s">
        <v>18</v>
      </c>
      <c r="E4" s="26" t="s">
        <v>4</v>
      </c>
      <c r="F4" s="26" t="s">
        <v>49</v>
      </c>
      <c r="G4" s="26">
        <v>60</v>
      </c>
      <c r="H4" s="31">
        <v>80</v>
      </c>
      <c r="I4" s="27">
        <f>G4*H4</f>
        <v>4800</v>
      </c>
      <c r="J4" s="26" t="s">
        <v>10</v>
      </c>
      <c r="K4" s="49">
        <v>45323</v>
      </c>
    </row>
    <row r="5" spans="1:11" ht="31.5" x14ac:dyDescent="0.25">
      <c r="A5" s="54">
        <v>3</v>
      </c>
      <c r="B5" s="5" t="s">
        <v>22</v>
      </c>
      <c r="C5" s="11" t="s">
        <v>221</v>
      </c>
      <c r="D5" s="11" t="s">
        <v>222</v>
      </c>
      <c r="E5" s="26" t="s">
        <v>3</v>
      </c>
      <c r="F5" s="26" t="s">
        <v>49</v>
      </c>
      <c r="G5" s="26">
        <v>1</v>
      </c>
      <c r="H5" s="31">
        <v>57000</v>
      </c>
      <c r="I5" s="27">
        <v>57000</v>
      </c>
      <c r="J5" s="26" t="s">
        <v>9</v>
      </c>
      <c r="K5" s="49">
        <v>45350</v>
      </c>
    </row>
    <row r="6" spans="1:11" ht="31.5" x14ac:dyDescent="0.25">
      <c r="A6" s="54">
        <v>4</v>
      </c>
      <c r="B6" s="5" t="s">
        <v>22</v>
      </c>
      <c r="C6" s="11" t="s">
        <v>223</v>
      </c>
      <c r="D6" s="11" t="s">
        <v>224</v>
      </c>
      <c r="E6" s="26" t="s">
        <v>3</v>
      </c>
      <c r="F6" s="26" t="s">
        <v>49</v>
      </c>
      <c r="G6" s="26">
        <v>1</v>
      </c>
      <c r="H6" s="31">
        <v>25000</v>
      </c>
      <c r="I6" s="27">
        <v>25000</v>
      </c>
      <c r="J6" s="26" t="s">
        <v>10</v>
      </c>
      <c r="K6" s="49">
        <v>45413</v>
      </c>
    </row>
    <row r="7" spans="1:11" ht="31.5" x14ac:dyDescent="0.25">
      <c r="A7" s="54">
        <v>5</v>
      </c>
      <c r="B7" s="5" t="s">
        <v>22</v>
      </c>
      <c r="C7" s="11" t="s">
        <v>19</v>
      </c>
      <c r="D7" s="11" t="s">
        <v>20</v>
      </c>
      <c r="E7" s="26" t="s">
        <v>3</v>
      </c>
      <c r="F7" s="26" t="s">
        <v>21</v>
      </c>
      <c r="G7" s="26">
        <v>1</v>
      </c>
      <c r="H7" s="31">
        <v>40000</v>
      </c>
      <c r="I7" s="27">
        <v>40000</v>
      </c>
      <c r="J7" s="26" t="s">
        <v>9</v>
      </c>
      <c r="K7" s="49">
        <v>45444</v>
      </c>
    </row>
    <row r="8" spans="1:11" ht="41.25" customHeight="1" x14ac:dyDescent="0.25">
      <c r="A8" s="54">
        <v>6</v>
      </c>
      <c r="B8" s="5" t="s">
        <v>39</v>
      </c>
      <c r="C8" s="11" t="s">
        <v>24</v>
      </c>
      <c r="D8" s="11" t="s">
        <v>25</v>
      </c>
      <c r="E8" s="26" t="s">
        <v>3</v>
      </c>
      <c r="F8" s="26" t="s">
        <v>49</v>
      </c>
      <c r="G8" s="26">
        <v>1</v>
      </c>
      <c r="H8" s="27">
        <v>100000</v>
      </c>
      <c r="I8" s="27">
        <v>100000</v>
      </c>
      <c r="J8" s="17" t="s">
        <v>10</v>
      </c>
      <c r="K8" s="49">
        <v>45444</v>
      </c>
    </row>
    <row r="9" spans="1:11" ht="31.5" x14ac:dyDescent="0.25">
      <c r="A9" s="54">
        <v>7</v>
      </c>
      <c r="B9" s="5" t="s">
        <v>39</v>
      </c>
      <c r="C9" s="11" t="s">
        <v>26</v>
      </c>
      <c r="D9" s="11" t="s">
        <v>27</v>
      </c>
      <c r="E9" s="26" t="s">
        <v>3</v>
      </c>
      <c r="F9" s="26" t="s">
        <v>49</v>
      </c>
      <c r="G9" s="26">
        <v>1</v>
      </c>
      <c r="H9" s="27">
        <v>15000</v>
      </c>
      <c r="I9" s="27">
        <v>15000</v>
      </c>
      <c r="J9" s="17" t="s">
        <v>10</v>
      </c>
      <c r="K9" s="49">
        <v>45444</v>
      </c>
    </row>
    <row r="10" spans="1:11" ht="26.1" customHeight="1" x14ac:dyDescent="0.25">
      <c r="A10" s="54">
        <v>8</v>
      </c>
      <c r="B10" s="5" t="s">
        <v>39</v>
      </c>
      <c r="C10" s="11" t="s">
        <v>28</v>
      </c>
      <c r="D10" s="11" t="s">
        <v>29</v>
      </c>
      <c r="E10" s="26" t="s">
        <v>3</v>
      </c>
      <c r="F10" s="26" t="s">
        <v>49</v>
      </c>
      <c r="G10" s="26">
        <v>1</v>
      </c>
      <c r="H10" s="27">
        <v>20000</v>
      </c>
      <c r="I10" s="27">
        <v>20000</v>
      </c>
      <c r="J10" s="17" t="s">
        <v>11</v>
      </c>
      <c r="K10" s="49">
        <v>45474</v>
      </c>
    </row>
    <row r="11" spans="1:11" ht="36" customHeight="1" x14ac:dyDescent="0.25">
      <c r="A11" s="54">
        <v>9</v>
      </c>
      <c r="B11" s="5" t="s">
        <v>39</v>
      </c>
      <c r="C11" s="11" t="s">
        <v>31</v>
      </c>
      <c r="D11" s="11" t="s">
        <v>32</v>
      </c>
      <c r="E11" s="26" t="s">
        <v>4</v>
      </c>
      <c r="F11" s="26" t="s">
        <v>49</v>
      </c>
      <c r="G11" s="26">
        <v>1</v>
      </c>
      <c r="H11" s="27">
        <v>2500</v>
      </c>
      <c r="I11" s="27">
        <v>2500</v>
      </c>
      <c r="J11" s="17" t="s">
        <v>10</v>
      </c>
      <c r="K11" s="49">
        <v>45505</v>
      </c>
    </row>
    <row r="12" spans="1:11" ht="26.1" customHeight="1" x14ac:dyDescent="0.25">
      <c r="A12" s="54">
        <v>10</v>
      </c>
      <c r="B12" s="5" t="s">
        <v>39</v>
      </c>
      <c r="C12" s="11" t="s">
        <v>33</v>
      </c>
      <c r="D12" s="11" t="s">
        <v>34</v>
      </c>
      <c r="E12" s="26" t="s">
        <v>4</v>
      </c>
      <c r="F12" s="26" t="s">
        <v>49</v>
      </c>
      <c r="G12" s="26">
        <v>1</v>
      </c>
      <c r="H12" s="27">
        <v>10000</v>
      </c>
      <c r="I12" s="27">
        <v>10000</v>
      </c>
      <c r="J12" s="17" t="s">
        <v>10</v>
      </c>
      <c r="K12" s="49">
        <v>45566</v>
      </c>
    </row>
    <row r="13" spans="1:11" ht="26.1" customHeight="1" x14ac:dyDescent="0.25">
      <c r="A13" s="54">
        <v>11</v>
      </c>
      <c r="B13" s="5" t="s">
        <v>39</v>
      </c>
      <c r="C13" s="11" t="s">
        <v>35</v>
      </c>
      <c r="D13" s="11" t="s">
        <v>36</v>
      </c>
      <c r="E13" s="26" t="s">
        <v>4</v>
      </c>
      <c r="F13" s="26" t="s">
        <v>49</v>
      </c>
      <c r="G13" s="26">
        <v>1</v>
      </c>
      <c r="H13" s="27">
        <v>3000</v>
      </c>
      <c r="I13" s="27">
        <v>3000</v>
      </c>
      <c r="J13" s="17" t="s">
        <v>10</v>
      </c>
      <c r="K13" s="49">
        <v>45448</v>
      </c>
    </row>
    <row r="14" spans="1:11" ht="26.1" customHeight="1" x14ac:dyDescent="0.25">
      <c r="A14" s="54">
        <v>12</v>
      </c>
      <c r="B14" s="5" t="s">
        <v>39</v>
      </c>
      <c r="C14" s="11" t="s">
        <v>37</v>
      </c>
      <c r="D14" s="11" t="s">
        <v>38</v>
      </c>
      <c r="E14" s="26" t="s">
        <v>4</v>
      </c>
      <c r="F14" s="26" t="s">
        <v>49</v>
      </c>
      <c r="G14" s="26">
        <v>1</v>
      </c>
      <c r="H14" s="27">
        <v>5000</v>
      </c>
      <c r="I14" s="27">
        <v>5000</v>
      </c>
      <c r="J14" s="17" t="s">
        <v>10</v>
      </c>
      <c r="K14" s="49">
        <v>45449</v>
      </c>
    </row>
    <row r="15" spans="1:11" ht="26.1" customHeight="1" x14ac:dyDescent="0.25">
      <c r="A15" s="54">
        <v>13</v>
      </c>
      <c r="B15" s="5" t="s">
        <v>46</v>
      </c>
      <c r="C15" s="11" t="s">
        <v>40</v>
      </c>
      <c r="D15" s="19" t="s">
        <v>41</v>
      </c>
      <c r="E15" s="26" t="s">
        <v>4</v>
      </c>
      <c r="F15" s="26" t="s">
        <v>49</v>
      </c>
      <c r="G15" s="26">
        <v>1</v>
      </c>
      <c r="H15" s="31">
        <v>700</v>
      </c>
      <c r="I15" s="27">
        <v>700</v>
      </c>
      <c r="J15" s="26" t="s">
        <v>9</v>
      </c>
      <c r="K15" s="49">
        <v>45321</v>
      </c>
    </row>
    <row r="16" spans="1:11" ht="26.1" customHeight="1" x14ac:dyDescent="0.25">
      <c r="A16" s="54">
        <v>14</v>
      </c>
      <c r="B16" s="5" t="s">
        <v>46</v>
      </c>
      <c r="C16" s="11" t="s">
        <v>42</v>
      </c>
      <c r="D16" s="11" t="s">
        <v>43</v>
      </c>
      <c r="E16" s="26" t="s">
        <v>3</v>
      </c>
      <c r="F16" s="26" t="s">
        <v>49</v>
      </c>
      <c r="G16" s="26">
        <v>1</v>
      </c>
      <c r="H16" s="31">
        <v>600</v>
      </c>
      <c r="I16" s="27">
        <v>600</v>
      </c>
      <c r="J16" s="26" t="s">
        <v>9</v>
      </c>
      <c r="K16" s="49">
        <v>45321</v>
      </c>
    </row>
    <row r="17" spans="1:11" ht="26.1" customHeight="1" x14ac:dyDescent="0.25">
      <c r="A17" s="54">
        <v>15</v>
      </c>
      <c r="B17" s="38" t="s">
        <v>46</v>
      </c>
      <c r="C17" s="39" t="s">
        <v>44</v>
      </c>
      <c r="D17" s="40" t="s">
        <v>45</v>
      </c>
      <c r="E17" s="41" t="s">
        <v>4</v>
      </c>
      <c r="F17" s="41" t="s">
        <v>49</v>
      </c>
      <c r="G17" s="41">
        <v>1</v>
      </c>
      <c r="H17" s="42">
        <v>5000</v>
      </c>
      <c r="I17" s="43">
        <v>5000</v>
      </c>
      <c r="J17" s="41" t="s">
        <v>10</v>
      </c>
      <c r="K17" s="50">
        <v>45473</v>
      </c>
    </row>
    <row r="18" spans="1:11" ht="30.75" customHeight="1" x14ac:dyDescent="0.25">
      <c r="A18" s="54">
        <v>16</v>
      </c>
      <c r="B18" s="5" t="s">
        <v>57</v>
      </c>
      <c r="C18" s="11" t="s">
        <v>47</v>
      </c>
      <c r="D18" s="19" t="s">
        <v>48</v>
      </c>
      <c r="E18" s="26" t="s">
        <v>4</v>
      </c>
      <c r="F18" s="26" t="s">
        <v>49</v>
      </c>
      <c r="G18" s="26">
        <v>14</v>
      </c>
      <c r="H18" s="31">
        <v>1762</v>
      </c>
      <c r="I18" s="27">
        <f>+H18*G18</f>
        <v>24668</v>
      </c>
      <c r="J18" s="26" t="s">
        <v>9</v>
      </c>
      <c r="K18" s="49">
        <v>45352</v>
      </c>
    </row>
    <row r="19" spans="1:11" ht="15.75" x14ac:dyDescent="0.25">
      <c r="A19" s="54">
        <v>17</v>
      </c>
      <c r="B19" s="5" t="s">
        <v>57</v>
      </c>
      <c r="C19" s="11" t="s">
        <v>50</v>
      </c>
      <c r="D19" s="11"/>
      <c r="E19" s="26" t="s">
        <v>3</v>
      </c>
      <c r="F19" s="26" t="s">
        <v>49</v>
      </c>
      <c r="G19" s="26"/>
      <c r="H19" s="31"/>
      <c r="I19" s="27">
        <v>10000</v>
      </c>
      <c r="J19" s="26" t="s">
        <v>11</v>
      </c>
      <c r="K19" s="49">
        <v>45017</v>
      </c>
    </row>
    <row r="20" spans="1:11" ht="31.5" x14ac:dyDescent="0.25">
      <c r="A20" s="54">
        <v>18</v>
      </c>
      <c r="B20" s="5" t="s">
        <v>57</v>
      </c>
      <c r="C20" s="11" t="s">
        <v>51</v>
      </c>
      <c r="D20" s="11" t="s">
        <v>52</v>
      </c>
      <c r="E20" s="26" t="s">
        <v>3</v>
      </c>
      <c r="F20" s="26" t="s">
        <v>53</v>
      </c>
      <c r="G20" s="26">
        <v>1</v>
      </c>
      <c r="H20" s="31">
        <v>100000</v>
      </c>
      <c r="I20" s="27">
        <v>100000</v>
      </c>
      <c r="J20" s="26" t="s">
        <v>9</v>
      </c>
      <c r="K20" s="49">
        <v>45323</v>
      </c>
    </row>
    <row r="21" spans="1:11" ht="15.75" x14ac:dyDescent="0.25">
      <c r="A21" s="54">
        <v>19</v>
      </c>
      <c r="B21" s="5" t="s">
        <v>57</v>
      </c>
      <c r="C21" s="11" t="s">
        <v>209</v>
      </c>
      <c r="D21" s="11"/>
      <c r="E21" s="26" t="s">
        <v>4</v>
      </c>
      <c r="F21" s="26" t="s">
        <v>49</v>
      </c>
      <c r="G21" s="26"/>
      <c r="H21" s="31">
        <v>500000</v>
      </c>
      <c r="I21" s="27">
        <v>500000</v>
      </c>
      <c r="J21" s="26" t="s">
        <v>9</v>
      </c>
      <c r="K21" s="49">
        <v>44958</v>
      </c>
    </row>
    <row r="22" spans="1:11" ht="31.5" x14ac:dyDescent="0.25">
      <c r="A22" s="54">
        <v>20</v>
      </c>
      <c r="B22" s="5" t="s">
        <v>57</v>
      </c>
      <c r="C22" s="11" t="s">
        <v>54</v>
      </c>
      <c r="D22" s="11" t="s">
        <v>52</v>
      </c>
      <c r="E22" s="26" t="s">
        <v>3</v>
      </c>
      <c r="F22" s="26" t="s">
        <v>55</v>
      </c>
      <c r="G22" s="26">
        <v>1</v>
      </c>
      <c r="H22" s="31">
        <v>1000000</v>
      </c>
      <c r="I22" s="27">
        <f>H22</f>
        <v>1000000</v>
      </c>
      <c r="J22" s="26" t="s">
        <v>9</v>
      </c>
      <c r="K22" s="49">
        <v>45474</v>
      </c>
    </row>
    <row r="23" spans="1:11" ht="31.5" x14ac:dyDescent="0.25">
      <c r="A23" s="54">
        <v>21</v>
      </c>
      <c r="B23" s="5" t="s">
        <v>57</v>
      </c>
      <c r="C23" s="12" t="s">
        <v>131</v>
      </c>
      <c r="D23" s="11" t="s">
        <v>30</v>
      </c>
      <c r="E23" s="26" t="s">
        <v>4</v>
      </c>
      <c r="F23" s="26" t="s">
        <v>49</v>
      </c>
      <c r="G23" s="26">
        <v>8</v>
      </c>
      <c r="H23" s="31">
        <v>2500</v>
      </c>
      <c r="I23" s="27">
        <f>+H23*G23</f>
        <v>20000</v>
      </c>
      <c r="J23" s="26" t="s">
        <v>9</v>
      </c>
      <c r="K23" s="49">
        <v>45292</v>
      </c>
    </row>
    <row r="24" spans="1:11" ht="21.95" customHeight="1" x14ac:dyDescent="0.25">
      <c r="A24" s="54">
        <v>22</v>
      </c>
      <c r="B24" s="5" t="s">
        <v>57</v>
      </c>
      <c r="C24" s="11" t="s">
        <v>215</v>
      </c>
      <c r="D24" s="11" t="s">
        <v>56</v>
      </c>
      <c r="E24" s="26" t="s">
        <v>4</v>
      </c>
      <c r="F24" s="26" t="s">
        <v>49</v>
      </c>
      <c r="G24" s="26">
        <v>1</v>
      </c>
      <c r="H24" s="31">
        <v>50000</v>
      </c>
      <c r="I24" s="27">
        <v>50000</v>
      </c>
      <c r="J24" s="26" t="s">
        <v>9</v>
      </c>
      <c r="K24" s="49">
        <v>45352</v>
      </c>
    </row>
    <row r="25" spans="1:11" ht="21.95" customHeight="1" x14ac:dyDescent="0.25">
      <c r="A25" s="54">
        <v>23</v>
      </c>
      <c r="B25" s="5" t="s">
        <v>57</v>
      </c>
      <c r="C25" s="11" t="s">
        <v>212</v>
      </c>
      <c r="D25" s="11" t="s">
        <v>213</v>
      </c>
      <c r="E25" s="26" t="s">
        <v>3</v>
      </c>
      <c r="F25" s="26" t="s">
        <v>49</v>
      </c>
      <c r="G25" s="26">
        <v>4</v>
      </c>
      <c r="H25" s="31">
        <v>500</v>
      </c>
      <c r="I25" s="27">
        <f>H25*G25</f>
        <v>2000</v>
      </c>
      <c r="J25" s="26" t="s">
        <v>11</v>
      </c>
      <c r="K25" s="49" t="s">
        <v>214</v>
      </c>
    </row>
    <row r="26" spans="1:11" ht="21.95" customHeight="1" x14ac:dyDescent="0.25">
      <c r="A26" s="54">
        <v>24</v>
      </c>
      <c r="B26" s="5" t="s">
        <v>57</v>
      </c>
      <c r="C26" s="11" t="s">
        <v>216</v>
      </c>
      <c r="D26" s="11" t="s">
        <v>217</v>
      </c>
      <c r="E26" s="26" t="s">
        <v>3</v>
      </c>
      <c r="F26" s="26" t="s">
        <v>49</v>
      </c>
      <c r="G26" s="26">
        <v>2</v>
      </c>
      <c r="H26" s="31">
        <v>250</v>
      </c>
      <c r="I26" s="27">
        <f>+H26*G26</f>
        <v>500</v>
      </c>
      <c r="J26" s="26" t="s">
        <v>10</v>
      </c>
      <c r="K26" s="49">
        <v>45323</v>
      </c>
    </row>
    <row r="27" spans="1:11" ht="31.5" x14ac:dyDescent="0.25">
      <c r="A27" s="54">
        <v>25</v>
      </c>
      <c r="B27" s="5" t="s">
        <v>61</v>
      </c>
      <c r="C27" s="11" t="s">
        <v>58</v>
      </c>
      <c r="D27" s="11" t="s">
        <v>59</v>
      </c>
      <c r="E27" s="26" t="s">
        <v>4</v>
      </c>
      <c r="F27" s="26" t="s">
        <v>49</v>
      </c>
      <c r="G27" s="26">
        <v>10</v>
      </c>
      <c r="H27" s="31">
        <v>350</v>
      </c>
      <c r="I27" s="27">
        <f t="shared" ref="I27" si="0">H27*G27</f>
        <v>3500</v>
      </c>
      <c r="J27" s="26" t="s">
        <v>9</v>
      </c>
      <c r="K27" s="49">
        <v>45323</v>
      </c>
    </row>
    <row r="28" spans="1:11" ht="31.5" x14ac:dyDescent="0.25">
      <c r="A28" s="54">
        <v>26</v>
      </c>
      <c r="B28" s="5" t="s">
        <v>61</v>
      </c>
      <c r="C28" s="11" t="s">
        <v>220</v>
      </c>
      <c r="D28" s="11" t="s">
        <v>60</v>
      </c>
      <c r="E28" s="26" t="s">
        <v>3</v>
      </c>
      <c r="F28" s="26" t="s">
        <v>49</v>
      </c>
      <c r="G28" s="26"/>
      <c r="H28" s="31">
        <v>50000</v>
      </c>
      <c r="I28" s="27">
        <v>50000</v>
      </c>
      <c r="J28" s="26" t="s">
        <v>9</v>
      </c>
      <c r="K28" s="49">
        <v>45505</v>
      </c>
    </row>
    <row r="29" spans="1:11" ht="94.5" x14ac:dyDescent="0.25">
      <c r="A29" s="54">
        <v>27</v>
      </c>
      <c r="B29" s="5" t="s">
        <v>76</v>
      </c>
      <c r="C29" s="10" t="s">
        <v>62</v>
      </c>
      <c r="D29" s="19" t="s">
        <v>63</v>
      </c>
      <c r="E29" s="26" t="s">
        <v>3</v>
      </c>
      <c r="F29" s="26" t="s">
        <v>49</v>
      </c>
      <c r="G29" s="26">
        <v>1</v>
      </c>
      <c r="H29" s="27">
        <v>5000</v>
      </c>
      <c r="I29" s="27">
        <v>5000</v>
      </c>
      <c r="J29" s="26" t="s">
        <v>9</v>
      </c>
      <c r="K29" s="49">
        <v>45506</v>
      </c>
    </row>
    <row r="30" spans="1:11" ht="31.5" customHeight="1" x14ac:dyDescent="0.25">
      <c r="A30" s="54">
        <v>28</v>
      </c>
      <c r="B30" s="5" t="s">
        <v>76</v>
      </c>
      <c r="C30" s="11" t="s">
        <v>64</v>
      </c>
      <c r="D30" s="11" t="s">
        <v>65</v>
      </c>
      <c r="E30" s="26" t="s">
        <v>4</v>
      </c>
      <c r="F30" s="26" t="s">
        <v>49</v>
      </c>
      <c r="G30" s="27" t="s">
        <v>66</v>
      </c>
      <c r="H30" s="31">
        <v>260</v>
      </c>
      <c r="I30" s="27">
        <v>260</v>
      </c>
      <c r="J30" s="26" t="s">
        <v>10</v>
      </c>
      <c r="K30" s="49">
        <v>45507</v>
      </c>
    </row>
    <row r="31" spans="1:11" ht="21.95" customHeight="1" x14ac:dyDescent="0.25">
      <c r="A31" s="54">
        <v>29</v>
      </c>
      <c r="B31" s="5" t="s">
        <v>76</v>
      </c>
      <c r="C31" s="11" t="s">
        <v>67</v>
      </c>
      <c r="D31" s="11" t="s">
        <v>68</v>
      </c>
      <c r="E31" s="26" t="s">
        <v>4</v>
      </c>
      <c r="F31" s="26" t="s">
        <v>49</v>
      </c>
      <c r="G31" s="27" t="s">
        <v>66</v>
      </c>
      <c r="H31" s="31">
        <v>3580</v>
      </c>
      <c r="I31" s="27">
        <v>3580</v>
      </c>
      <c r="J31" s="26" t="s">
        <v>10</v>
      </c>
      <c r="K31" s="49">
        <v>45508</v>
      </c>
    </row>
    <row r="32" spans="1:11" ht="21.95" customHeight="1" x14ac:dyDescent="0.25">
      <c r="A32" s="54">
        <v>30</v>
      </c>
      <c r="B32" s="5" t="s">
        <v>76</v>
      </c>
      <c r="C32" s="11" t="s">
        <v>69</v>
      </c>
      <c r="D32" s="11" t="s">
        <v>70</v>
      </c>
      <c r="E32" s="26" t="s">
        <v>4</v>
      </c>
      <c r="F32" s="26" t="s">
        <v>49</v>
      </c>
      <c r="G32" s="27" t="s">
        <v>71</v>
      </c>
      <c r="H32" s="31">
        <v>77.5</v>
      </c>
      <c r="I32" s="27">
        <v>155</v>
      </c>
      <c r="J32" s="26" t="s">
        <v>10</v>
      </c>
      <c r="K32" s="49">
        <v>45509</v>
      </c>
    </row>
    <row r="33" spans="1:11" ht="21.95" customHeight="1" x14ac:dyDescent="0.25">
      <c r="A33" s="54">
        <v>31</v>
      </c>
      <c r="B33" s="5" t="s">
        <v>76</v>
      </c>
      <c r="C33" s="11" t="s">
        <v>72</v>
      </c>
      <c r="D33" s="11" t="s">
        <v>70</v>
      </c>
      <c r="E33" s="26" t="s">
        <v>4</v>
      </c>
      <c r="F33" s="26" t="s">
        <v>49</v>
      </c>
      <c r="G33" s="27" t="s">
        <v>73</v>
      </c>
      <c r="H33" s="31">
        <v>65</v>
      </c>
      <c r="I33" s="27">
        <f>+H33*3</f>
        <v>195</v>
      </c>
      <c r="J33" s="26" t="s">
        <v>10</v>
      </c>
      <c r="K33" s="49">
        <v>45510</v>
      </c>
    </row>
    <row r="34" spans="1:11" ht="21.95" customHeight="1" x14ac:dyDescent="0.25">
      <c r="A34" s="54">
        <v>32</v>
      </c>
      <c r="B34" s="5" t="s">
        <v>76</v>
      </c>
      <c r="C34" s="11" t="s">
        <v>74</v>
      </c>
      <c r="D34" s="11" t="s">
        <v>70</v>
      </c>
      <c r="E34" s="26" t="s">
        <v>4</v>
      </c>
      <c r="F34" s="26" t="s">
        <v>49</v>
      </c>
      <c r="G34" s="27" t="s">
        <v>75</v>
      </c>
      <c r="H34" s="31">
        <v>65</v>
      </c>
      <c r="I34" s="27">
        <f>+H34*4</f>
        <v>260</v>
      </c>
      <c r="J34" s="26" t="s">
        <v>10</v>
      </c>
      <c r="K34" s="49">
        <v>45511</v>
      </c>
    </row>
    <row r="35" spans="1:11" ht="21.95" customHeight="1" x14ac:dyDescent="0.25">
      <c r="A35" s="54">
        <v>33</v>
      </c>
      <c r="B35" s="5" t="s">
        <v>126</v>
      </c>
      <c r="C35" s="10" t="s">
        <v>77</v>
      </c>
      <c r="D35" s="24" t="s">
        <v>78</v>
      </c>
      <c r="E35" s="13" t="s">
        <v>4</v>
      </c>
      <c r="F35" s="13" t="s">
        <v>49</v>
      </c>
      <c r="G35" s="13">
        <v>1</v>
      </c>
      <c r="H35" s="28">
        <v>13000</v>
      </c>
      <c r="I35" s="28">
        <v>13000</v>
      </c>
      <c r="J35" s="13" t="s">
        <v>9</v>
      </c>
      <c r="K35" s="21">
        <v>45352</v>
      </c>
    </row>
    <row r="36" spans="1:11" ht="21.95" customHeight="1" x14ac:dyDescent="0.25">
      <c r="A36" s="54">
        <v>34</v>
      </c>
      <c r="B36" s="5" t="s">
        <v>126</v>
      </c>
      <c r="C36" s="10" t="s">
        <v>207</v>
      </c>
      <c r="D36" s="20" t="s">
        <v>79</v>
      </c>
      <c r="E36" s="13" t="s">
        <v>4</v>
      </c>
      <c r="F36" s="13" t="s">
        <v>49</v>
      </c>
      <c r="G36" s="13">
        <v>1</v>
      </c>
      <c r="H36" s="28">
        <v>5000</v>
      </c>
      <c r="I36" s="28">
        <v>5000</v>
      </c>
      <c r="J36" s="13" t="s">
        <v>9</v>
      </c>
      <c r="K36" s="21">
        <v>45352</v>
      </c>
    </row>
    <row r="37" spans="1:11" ht="21.95" customHeight="1" x14ac:dyDescent="0.25">
      <c r="A37" s="54">
        <v>35</v>
      </c>
      <c r="B37" s="5" t="s">
        <v>126</v>
      </c>
      <c r="C37" s="20" t="s">
        <v>80</v>
      </c>
      <c r="D37" s="20" t="s">
        <v>81</v>
      </c>
      <c r="E37" s="13" t="s">
        <v>4</v>
      </c>
      <c r="F37" s="13" t="s">
        <v>49</v>
      </c>
      <c r="G37" s="13">
        <v>1</v>
      </c>
      <c r="H37" s="28">
        <v>6000</v>
      </c>
      <c r="I37" s="28">
        <v>6000</v>
      </c>
      <c r="J37" s="13" t="s">
        <v>9</v>
      </c>
      <c r="K37" s="21">
        <v>45352</v>
      </c>
    </row>
    <row r="38" spans="1:11" ht="21.95" customHeight="1" x14ac:dyDescent="0.25">
      <c r="A38" s="54">
        <v>36</v>
      </c>
      <c r="B38" s="5" t="s">
        <v>126</v>
      </c>
      <c r="C38" s="10" t="s">
        <v>82</v>
      </c>
      <c r="D38" s="24" t="s">
        <v>83</v>
      </c>
      <c r="E38" s="13" t="s">
        <v>4</v>
      </c>
      <c r="F38" s="13" t="s">
        <v>49</v>
      </c>
      <c r="G38" s="13">
        <v>1</v>
      </c>
      <c r="H38" s="28">
        <v>2000</v>
      </c>
      <c r="I38" s="28">
        <v>2000</v>
      </c>
      <c r="J38" s="13" t="s">
        <v>9</v>
      </c>
      <c r="K38" s="21">
        <v>45352</v>
      </c>
    </row>
    <row r="39" spans="1:11" ht="21.95" customHeight="1" x14ac:dyDescent="0.25">
      <c r="A39" s="54">
        <v>37</v>
      </c>
      <c r="B39" s="5" t="s">
        <v>126</v>
      </c>
      <c r="C39" s="10" t="s">
        <v>84</v>
      </c>
      <c r="D39" s="20" t="s">
        <v>85</v>
      </c>
      <c r="E39" s="13" t="s">
        <v>4</v>
      </c>
      <c r="F39" s="13" t="s">
        <v>49</v>
      </c>
      <c r="G39" s="13">
        <v>1</v>
      </c>
      <c r="H39" s="28">
        <v>1500</v>
      </c>
      <c r="I39" s="28">
        <v>1500</v>
      </c>
      <c r="J39" s="13" t="s">
        <v>10</v>
      </c>
      <c r="K39" s="21">
        <v>45352</v>
      </c>
    </row>
    <row r="40" spans="1:11" ht="21.95" customHeight="1" x14ac:dyDescent="0.25">
      <c r="A40" s="54">
        <v>38</v>
      </c>
      <c r="B40" s="5" t="s">
        <v>126</v>
      </c>
      <c r="C40" s="10" t="s">
        <v>86</v>
      </c>
      <c r="D40" s="20" t="s">
        <v>87</v>
      </c>
      <c r="E40" s="13" t="s">
        <v>4</v>
      </c>
      <c r="F40" s="13" t="s">
        <v>49</v>
      </c>
      <c r="G40" s="13">
        <v>1</v>
      </c>
      <c r="H40" s="28">
        <v>300</v>
      </c>
      <c r="I40" s="28">
        <v>300</v>
      </c>
      <c r="J40" s="13" t="s">
        <v>9</v>
      </c>
      <c r="K40" s="21">
        <v>45352</v>
      </c>
    </row>
    <row r="41" spans="1:11" ht="21.95" customHeight="1" x14ac:dyDescent="0.25">
      <c r="A41" s="54">
        <v>39</v>
      </c>
      <c r="B41" s="5" t="s">
        <v>126</v>
      </c>
      <c r="C41" s="10" t="s">
        <v>88</v>
      </c>
      <c r="D41" s="24" t="s">
        <v>89</v>
      </c>
      <c r="E41" s="13" t="s">
        <v>4</v>
      </c>
      <c r="F41" s="13" t="s">
        <v>49</v>
      </c>
      <c r="G41" s="13">
        <v>1</v>
      </c>
      <c r="H41" s="28">
        <v>400</v>
      </c>
      <c r="I41" s="28">
        <v>400</v>
      </c>
      <c r="J41" s="13" t="s">
        <v>9</v>
      </c>
      <c r="K41" s="21">
        <v>45352</v>
      </c>
    </row>
    <row r="42" spans="1:11" ht="21.95" customHeight="1" x14ac:dyDescent="0.25">
      <c r="A42" s="54">
        <v>40</v>
      </c>
      <c r="B42" s="5" t="s">
        <v>126</v>
      </c>
      <c r="C42" s="10" t="s">
        <v>90</v>
      </c>
      <c r="D42" s="20" t="s">
        <v>91</v>
      </c>
      <c r="E42" s="13" t="s">
        <v>4</v>
      </c>
      <c r="F42" s="13" t="s">
        <v>49</v>
      </c>
      <c r="G42" s="13">
        <v>2</v>
      </c>
      <c r="H42" s="28">
        <v>500</v>
      </c>
      <c r="I42" s="28">
        <v>1000</v>
      </c>
      <c r="J42" s="13" t="s">
        <v>9</v>
      </c>
      <c r="K42" s="21">
        <v>45352</v>
      </c>
    </row>
    <row r="43" spans="1:11" ht="21.95" customHeight="1" x14ac:dyDescent="0.25">
      <c r="A43" s="54">
        <v>41</v>
      </c>
      <c r="B43" s="5" t="s">
        <v>126</v>
      </c>
      <c r="C43" s="10" t="s">
        <v>92</v>
      </c>
      <c r="D43" s="20" t="s">
        <v>93</v>
      </c>
      <c r="E43" s="13" t="s">
        <v>4</v>
      </c>
      <c r="F43" s="13" t="s">
        <v>49</v>
      </c>
      <c r="G43" s="13">
        <v>4</v>
      </c>
      <c r="H43" s="28">
        <v>300</v>
      </c>
      <c r="I43" s="28">
        <v>1200</v>
      </c>
      <c r="J43" s="13" t="s">
        <v>10</v>
      </c>
      <c r="K43" s="21">
        <v>45352</v>
      </c>
    </row>
    <row r="44" spans="1:11" ht="21.95" customHeight="1" x14ac:dyDescent="0.25">
      <c r="A44" s="54">
        <v>42</v>
      </c>
      <c r="B44" s="5" t="s">
        <v>126</v>
      </c>
      <c r="C44" s="10" t="s">
        <v>94</v>
      </c>
      <c r="D44" s="24" t="s">
        <v>95</v>
      </c>
      <c r="E44" s="13" t="s">
        <v>4</v>
      </c>
      <c r="F44" s="13" t="s">
        <v>49</v>
      </c>
      <c r="G44" s="13">
        <v>2</v>
      </c>
      <c r="H44" s="28">
        <v>3000</v>
      </c>
      <c r="I44" s="28">
        <v>6000</v>
      </c>
      <c r="J44" s="13" t="s">
        <v>10</v>
      </c>
      <c r="K44" s="21">
        <v>45352</v>
      </c>
    </row>
    <row r="45" spans="1:11" ht="21.95" customHeight="1" x14ac:dyDescent="0.25">
      <c r="A45" s="54">
        <v>43</v>
      </c>
      <c r="B45" s="5" t="s">
        <v>126</v>
      </c>
      <c r="C45" s="10" t="s">
        <v>96</v>
      </c>
      <c r="D45" s="20" t="s">
        <v>97</v>
      </c>
      <c r="E45" s="13" t="s">
        <v>4</v>
      </c>
      <c r="F45" s="13" t="s">
        <v>49</v>
      </c>
      <c r="G45" s="13">
        <v>2</v>
      </c>
      <c r="H45" s="28">
        <v>2000</v>
      </c>
      <c r="I45" s="28">
        <v>4000</v>
      </c>
      <c r="J45" s="13" t="s">
        <v>9</v>
      </c>
      <c r="K45" s="21">
        <v>45352</v>
      </c>
    </row>
    <row r="46" spans="1:11" ht="21.95" customHeight="1" x14ac:dyDescent="0.25">
      <c r="A46" s="54">
        <v>44</v>
      </c>
      <c r="B46" s="5" t="s">
        <v>126</v>
      </c>
      <c r="C46" s="10" t="s">
        <v>98</v>
      </c>
      <c r="D46" s="20" t="s">
        <v>97</v>
      </c>
      <c r="E46" s="13" t="s">
        <v>4</v>
      </c>
      <c r="F46" s="13" t="s">
        <v>49</v>
      </c>
      <c r="G46" s="13">
        <v>3</v>
      </c>
      <c r="H46" s="28">
        <v>600</v>
      </c>
      <c r="I46" s="28">
        <v>1800</v>
      </c>
      <c r="J46" s="13" t="s">
        <v>9</v>
      </c>
      <c r="K46" s="21">
        <v>45352</v>
      </c>
    </row>
    <row r="47" spans="1:11" ht="21.95" customHeight="1" x14ac:dyDescent="0.25">
      <c r="A47" s="54">
        <v>45</v>
      </c>
      <c r="B47" s="5" t="s">
        <v>126</v>
      </c>
      <c r="C47" s="10" t="s">
        <v>99</v>
      </c>
      <c r="D47" s="24" t="s">
        <v>100</v>
      </c>
      <c r="E47" s="13" t="s">
        <v>4</v>
      </c>
      <c r="F47" s="13" t="s">
        <v>49</v>
      </c>
      <c r="G47" s="13">
        <v>4</v>
      </c>
      <c r="H47" s="28">
        <v>800</v>
      </c>
      <c r="I47" s="28">
        <v>2400</v>
      </c>
      <c r="J47" s="13" t="s">
        <v>11</v>
      </c>
      <c r="K47" s="21">
        <v>45352</v>
      </c>
    </row>
    <row r="48" spans="1:11" ht="36" customHeight="1" x14ac:dyDescent="0.25">
      <c r="A48" s="54">
        <v>46</v>
      </c>
      <c r="B48" s="5" t="s">
        <v>126</v>
      </c>
      <c r="C48" s="10" t="s">
        <v>101</v>
      </c>
      <c r="D48" s="20" t="s">
        <v>102</v>
      </c>
      <c r="E48" s="13" t="s">
        <v>4</v>
      </c>
      <c r="F48" s="13" t="s">
        <v>49</v>
      </c>
      <c r="G48" s="13">
        <v>4</v>
      </c>
      <c r="H48" s="28">
        <v>200</v>
      </c>
      <c r="I48" s="28">
        <v>800</v>
      </c>
      <c r="J48" s="13" t="s">
        <v>11</v>
      </c>
      <c r="K48" s="21">
        <v>45352</v>
      </c>
    </row>
    <row r="49" spans="1:11" ht="21.95" customHeight="1" x14ac:dyDescent="0.25">
      <c r="A49" s="54">
        <v>47</v>
      </c>
      <c r="B49" s="5" t="s">
        <v>126</v>
      </c>
      <c r="C49" s="10" t="s">
        <v>103</v>
      </c>
      <c r="D49" s="20" t="s">
        <v>104</v>
      </c>
      <c r="E49" s="13" t="s">
        <v>4</v>
      </c>
      <c r="F49" s="13" t="s">
        <v>49</v>
      </c>
      <c r="G49" s="13">
        <v>1</v>
      </c>
      <c r="H49" s="28">
        <v>5000</v>
      </c>
      <c r="I49" s="28">
        <v>5000</v>
      </c>
      <c r="J49" s="13" t="s">
        <v>11</v>
      </c>
      <c r="K49" s="21">
        <v>45352</v>
      </c>
    </row>
    <row r="50" spans="1:11" ht="21.95" customHeight="1" x14ac:dyDescent="0.25">
      <c r="A50" s="54">
        <v>48</v>
      </c>
      <c r="B50" s="5" t="s">
        <v>126</v>
      </c>
      <c r="C50" s="10" t="s">
        <v>105</v>
      </c>
      <c r="D50" s="24" t="s">
        <v>106</v>
      </c>
      <c r="E50" s="13" t="s">
        <v>4</v>
      </c>
      <c r="F50" s="13" t="s">
        <v>49</v>
      </c>
      <c r="G50" s="13">
        <v>1</v>
      </c>
      <c r="H50" s="28">
        <v>2000</v>
      </c>
      <c r="I50" s="28">
        <v>2000</v>
      </c>
      <c r="J50" s="13" t="s">
        <v>9</v>
      </c>
      <c r="K50" s="21">
        <v>45352</v>
      </c>
    </row>
    <row r="51" spans="1:11" ht="21.95" customHeight="1" x14ac:dyDescent="0.25">
      <c r="A51" s="54">
        <v>49</v>
      </c>
      <c r="B51" s="5" t="s">
        <v>126</v>
      </c>
      <c r="C51" s="10" t="s">
        <v>107</v>
      </c>
      <c r="D51" s="20" t="s">
        <v>108</v>
      </c>
      <c r="E51" s="13" t="s">
        <v>4</v>
      </c>
      <c r="F51" s="13" t="s">
        <v>49</v>
      </c>
      <c r="G51" s="13">
        <v>2</v>
      </c>
      <c r="H51" s="28">
        <v>1800</v>
      </c>
      <c r="I51" s="28">
        <v>3600</v>
      </c>
      <c r="J51" s="13" t="s">
        <v>10</v>
      </c>
      <c r="K51" s="21">
        <v>45352</v>
      </c>
    </row>
    <row r="52" spans="1:11" ht="21.95" customHeight="1" x14ac:dyDescent="0.25">
      <c r="A52" s="54">
        <v>50</v>
      </c>
      <c r="B52" s="5" t="s">
        <v>126</v>
      </c>
      <c r="C52" s="10" t="s">
        <v>109</v>
      </c>
      <c r="D52" s="20" t="s">
        <v>110</v>
      </c>
      <c r="E52" s="13" t="s">
        <v>4</v>
      </c>
      <c r="F52" s="13" t="s">
        <v>49</v>
      </c>
      <c r="G52" s="13">
        <v>2</v>
      </c>
      <c r="H52" s="28">
        <v>3000</v>
      </c>
      <c r="I52" s="28">
        <v>6000</v>
      </c>
      <c r="J52" s="13" t="s">
        <v>9</v>
      </c>
      <c r="K52" s="21">
        <v>45352</v>
      </c>
    </row>
    <row r="53" spans="1:11" ht="21.95" customHeight="1" x14ac:dyDescent="0.25">
      <c r="A53" s="54">
        <v>51</v>
      </c>
      <c r="B53" s="5" t="s">
        <v>126</v>
      </c>
      <c r="C53" s="10" t="s">
        <v>111</v>
      </c>
      <c r="D53" s="24" t="s">
        <v>112</v>
      </c>
      <c r="E53" s="13" t="s">
        <v>4</v>
      </c>
      <c r="F53" s="13" t="s">
        <v>49</v>
      </c>
      <c r="G53" s="13">
        <v>2</v>
      </c>
      <c r="H53" s="28">
        <v>5000</v>
      </c>
      <c r="I53" s="28">
        <v>10000</v>
      </c>
      <c r="J53" s="13" t="s">
        <v>11</v>
      </c>
      <c r="K53" s="21">
        <v>45352</v>
      </c>
    </row>
    <row r="54" spans="1:11" ht="21.95" customHeight="1" x14ac:dyDescent="0.25">
      <c r="A54" s="54">
        <v>52</v>
      </c>
      <c r="B54" s="5" t="s">
        <v>126</v>
      </c>
      <c r="C54" s="10" t="s">
        <v>113</v>
      </c>
      <c r="D54" s="20" t="s">
        <v>114</v>
      </c>
      <c r="E54" s="13" t="s">
        <v>4</v>
      </c>
      <c r="F54" s="13" t="s">
        <v>49</v>
      </c>
      <c r="G54" s="13">
        <v>4</v>
      </c>
      <c r="H54" s="28">
        <v>3600</v>
      </c>
      <c r="I54" s="28">
        <v>14400</v>
      </c>
      <c r="J54" s="13" t="s">
        <v>11</v>
      </c>
      <c r="K54" s="21">
        <v>45352</v>
      </c>
    </row>
    <row r="55" spans="1:11" ht="21.95" customHeight="1" x14ac:dyDescent="0.25">
      <c r="A55" s="54">
        <v>53</v>
      </c>
      <c r="B55" s="5" t="s">
        <v>126</v>
      </c>
      <c r="C55" s="10" t="s">
        <v>115</v>
      </c>
      <c r="D55" s="18" t="s">
        <v>116</v>
      </c>
      <c r="E55" s="13" t="s">
        <v>4</v>
      </c>
      <c r="F55" s="22" t="s">
        <v>49</v>
      </c>
      <c r="G55" s="17">
        <v>1</v>
      </c>
      <c r="H55" s="29">
        <v>13000</v>
      </c>
      <c r="I55" s="29">
        <v>13000</v>
      </c>
      <c r="J55" s="13" t="s">
        <v>9</v>
      </c>
      <c r="K55" s="21">
        <v>45352</v>
      </c>
    </row>
    <row r="56" spans="1:11" ht="21.95" customHeight="1" x14ac:dyDescent="0.25">
      <c r="A56" s="54">
        <v>54</v>
      </c>
      <c r="B56" s="5" t="s">
        <v>126</v>
      </c>
      <c r="C56" s="10" t="s">
        <v>117</v>
      </c>
      <c r="D56" s="23" t="s">
        <v>116</v>
      </c>
      <c r="E56" s="13" t="s">
        <v>4</v>
      </c>
      <c r="F56" s="22" t="s">
        <v>49</v>
      </c>
      <c r="G56" s="17">
        <v>1</v>
      </c>
      <c r="H56" s="29">
        <v>8000</v>
      </c>
      <c r="I56" s="29">
        <v>8000</v>
      </c>
      <c r="J56" s="13" t="s">
        <v>9</v>
      </c>
      <c r="K56" s="21">
        <v>45352</v>
      </c>
    </row>
    <row r="57" spans="1:11" ht="21.95" customHeight="1" x14ac:dyDescent="0.25">
      <c r="A57" s="54">
        <v>55</v>
      </c>
      <c r="B57" s="5" t="s">
        <v>126</v>
      </c>
      <c r="C57" s="10" t="s">
        <v>118</v>
      </c>
      <c r="D57" s="18" t="s">
        <v>119</v>
      </c>
      <c r="E57" s="13" t="s">
        <v>4</v>
      </c>
      <c r="F57" s="22" t="s">
        <v>49</v>
      </c>
      <c r="G57" s="17">
        <v>2</v>
      </c>
      <c r="H57" s="29">
        <v>6000</v>
      </c>
      <c r="I57" s="29">
        <v>12000</v>
      </c>
      <c r="J57" s="13" t="s">
        <v>11</v>
      </c>
      <c r="K57" s="21">
        <v>45352</v>
      </c>
    </row>
    <row r="58" spans="1:11" ht="21.95" customHeight="1" x14ac:dyDescent="0.25">
      <c r="A58" s="54">
        <v>56</v>
      </c>
      <c r="B58" s="5" t="s">
        <v>126</v>
      </c>
      <c r="C58" s="10" t="s">
        <v>120</v>
      </c>
      <c r="D58" s="23" t="s">
        <v>121</v>
      </c>
      <c r="E58" s="13" t="s">
        <v>4</v>
      </c>
      <c r="F58" s="22" t="s">
        <v>49</v>
      </c>
      <c r="G58" s="17">
        <v>1</v>
      </c>
      <c r="H58" s="29">
        <v>3000</v>
      </c>
      <c r="I58" s="29">
        <v>3000</v>
      </c>
      <c r="J58" s="13" t="s">
        <v>11</v>
      </c>
      <c r="K58" s="21">
        <v>45352</v>
      </c>
    </row>
    <row r="59" spans="1:11" ht="21.95" customHeight="1" x14ac:dyDescent="0.25">
      <c r="A59" s="54">
        <v>57</v>
      </c>
      <c r="B59" s="5" t="s">
        <v>126</v>
      </c>
      <c r="C59" s="10" t="s">
        <v>122</v>
      </c>
      <c r="D59" s="18" t="s">
        <v>123</v>
      </c>
      <c r="E59" s="13" t="s">
        <v>4</v>
      </c>
      <c r="F59" s="22" t="s">
        <v>49</v>
      </c>
      <c r="G59" s="17">
        <v>2</v>
      </c>
      <c r="H59" s="29">
        <v>7500</v>
      </c>
      <c r="I59" s="29">
        <v>15000</v>
      </c>
      <c r="J59" s="13" t="s">
        <v>9</v>
      </c>
      <c r="K59" s="21">
        <v>45352</v>
      </c>
    </row>
    <row r="60" spans="1:11" ht="21.95" customHeight="1" x14ac:dyDescent="0.25">
      <c r="A60" s="54">
        <v>58</v>
      </c>
      <c r="B60" s="5" t="s">
        <v>126</v>
      </c>
      <c r="C60" s="10" t="s">
        <v>124</v>
      </c>
      <c r="D60" s="18" t="s">
        <v>125</v>
      </c>
      <c r="E60" s="13" t="s">
        <v>4</v>
      </c>
      <c r="F60" s="22" t="s">
        <v>49</v>
      </c>
      <c r="G60" s="17">
        <v>1</v>
      </c>
      <c r="H60" s="29">
        <v>5000</v>
      </c>
      <c r="I60" s="29">
        <v>5000</v>
      </c>
      <c r="J60" s="35" t="s">
        <v>11</v>
      </c>
      <c r="K60" s="21">
        <v>45352</v>
      </c>
    </row>
    <row r="61" spans="1:11" ht="21.95" customHeight="1" x14ac:dyDescent="0.25">
      <c r="A61" s="54">
        <v>59</v>
      </c>
      <c r="B61" s="5" t="s">
        <v>205</v>
      </c>
      <c r="C61" s="12" t="s">
        <v>127</v>
      </c>
      <c r="D61" s="20" t="s">
        <v>128</v>
      </c>
      <c r="E61" s="13" t="s">
        <v>4</v>
      </c>
      <c r="F61" s="22" t="s">
        <v>49</v>
      </c>
      <c r="G61" s="13">
        <v>2</v>
      </c>
      <c r="H61" s="32">
        <v>70000</v>
      </c>
      <c r="I61" s="28">
        <v>140000</v>
      </c>
      <c r="J61" s="35" t="s">
        <v>9</v>
      </c>
      <c r="K61" s="51">
        <v>45009</v>
      </c>
    </row>
    <row r="62" spans="1:11" ht="21.95" customHeight="1" x14ac:dyDescent="0.25">
      <c r="A62" s="54">
        <v>60</v>
      </c>
      <c r="B62" s="5" t="s">
        <v>205</v>
      </c>
      <c r="C62" s="12" t="s">
        <v>129</v>
      </c>
      <c r="D62" s="20" t="s">
        <v>130</v>
      </c>
      <c r="E62" s="13" t="s">
        <v>4</v>
      </c>
      <c r="F62" s="22" t="s">
        <v>49</v>
      </c>
      <c r="G62" s="13">
        <v>50</v>
      </c>
      <c r="H62" s="32">
        <v>30</v>
      </c>
      <c r="I62" s="28">
        <v>1500</v>
      </c>
      <c r="J62" s="35" t="s">
        <v>11</v>
      </c>
      <c r="K62" s="51">
        <v>45162</v>
      </c>
    </row>
    <row r="63" spans="1:11" ht="21.95" customHeight="1" x14ac:dyDescent="0.25">
      <c r="A63" s="54">
        <v>61</v>
      </c>
      <c r="B63" s="5" t="s">
        <v>205</v>
      </c>
      <c r="C63" s="12" t="s">
        <v>132</v>
      </c>
      <c r="D63" s="20" t="s">
        <v>133</v>
      </c>
      <c r="E63" s="13" t="s">
        <v>4</v>
      </c>
      <c r="F63" s="22" t="s">
        <v>49</v>
      </c>
      <c r="G63" s="13">
        <v>1</v>
      </c>
      <c r="H63" s="32">
        <v>100</v>
      </c>
      <c r="I63" s="28">
        <v>100</v>
      </c>
      <c r="J63" s="35" t="s">
        <v>10</v>
      </c>
      <c r="K63" s="51">
        <v>45101</v>
      </c>
    </row>
    <row r="64" spans="1:11" ht="21.95" customHeight="1" x14ac:dyDescent="0.25">
      <c r="A64" s="54">
        <v>62</v>
      </c>
      <c r="B64" s="5" t="s">
        <v>205</v>
      </c>
      <c r="C64" s="12" t="s">
        <v>134</v>
      </c>
      <c r="D64" s="20" t="s">
        <v>135</v>
      </c>
      <c r="E64" s="13" t="s">
        <v>4</v>
      </c>
      <c r="F64" s="22" t="s">
        <v>49</v>
      </c>
      <c r="G64" s="13">
        <v>1</v>
      </c>
      <c r="H64" s="32">
        <v>300</v>
      </c>
      <c r="I64" s="28">
        <v>300</v>
      </c>
      <c r="J64" s="35" t="s">
        <v>10</v>
      </c>
      <c r="K64" s="51">
        <v>45101</v>
      </c>
    </row>
    <row r="65" spans="1:11" ht="21.95" customHeight="1" x14ac:dyDescent="0.25">
      <c r="A65" s="54">
        <v>63</v>
      </c>
      <c r="B65" s="5" t="s">
        <v>205</v>
      </c>
      <c r="C65" s="12" t="s">
        <v>136</v>
      </c>
      <c r="D65" s="20" t="s">
        <v>137</v>
      </c>
      <c r="E65" s="13" t="s">
        <v>4</v>
      </c>
      <c r="F65" s="22" t="s">
        <v>49</v>
      </c>
      <c r="G65" s="13">
        <v>1</v>
      </c>
      <c r="H65" s="32">
        <v>200</v>
      </c>
      <c r="I65" s="28">
        <v>200</v>
      </c>
      <c r="J65" s="35" t="s">
        <v>10</v>
      </c>
      <c r="K65" s="51">
        <v>45101</v>
      </c>
    </row>
    <row r="66" spans="1:11" ht="21.95" customHeight="1" x14ac:dyDescent="0.25">
      <c r="A66" s="54">
        <v>64</v>
      </c>
      <c r="B66" s="5" t="s">
        <v>205</v>
      </c>
      <c r="C66" s="12" t="s">
        <v>138</v>
      </c>
      <c r="D66" s="20" t="s">
        <v>139</v>
      </c>
      <c r="E66" s="13" t="s">
        <v>4</v>
      </c>
      <c r="F66" s="22" t="s">
        <v>49</v>
      </c>
      <c r="G66" s="13">
        <v>6</v>
      </c>
      <c r="H66" s="32">
        <v>1000</v>
      </c>
      <c r="I66" s="28">
        <v>6000</v>
      </c>
      <c r="J66" s="35" t="s">
        <v>9</v>
      </c>
      <c r="K66" s="51">
        <v>45009</v>
      </c>
    </row>
    <row r="67" spans="1:11" ht="21.95" customHeight="1" x14ac:dyDescent="0.25">
      <c r="A67" s="54">
        <v>65</v>
      </c>
      <c r="B67" s="5" t="s">
        <v>205</v>
      </c>
      <c r="C67" s="12" t="s">
        <v>140</v>
      </c>
      <c r="D67" s="20" t="s">
        <v>141</v>
      </c>
      <c r="E67" s="13" t="s">
        <v>4</v>
      </c>
      <c r="F67" s="22" t="s">
        <v>49</v>
      </c>
      <c r="G67" s="13">
        <v>100</v>
      </c>
      <c r="H67" s="32">
        <v>1.3</v>
      </c>
      <c r="I67" s="28">
        <v>130</v>
      </c>
      <c r="J67" s="35" t="s">
        <v>10</v>
      </c>
      <c r="K67" s="51">
        <v>45101</v>
      </c>
    </row>
    <row r="68" spans="1:11" ht="15.75" x14ac:dyDescent="0.25">
      <c r="A68" s="54">
        <v>66</v>
      </c>
      <c r="B68" s="5" t="s">
        <v>205</v>
      </c>
      <c r="C68" s="14" t="s">
        <v>143</v>
      </c>
      <c r="D68" s="25" t="s">
        <v>144</v>
      </c>
      <c r="E68" s="13" t="s">
        <v>3</v>
      </c>
      <c r="F68" s="15" t="s">
        <v>145</v>
      </c>
      <c r="G68" s="15">
        <v>1</v>
      </c>
      <c r="H68" s="33">
        <v>120000</v>
      </c>
      <c r="I68" s="30">
        <v>120000</v>
      </c>
      <c r="J68" s="35" t="s">
        <v>9</v>
      </c>
      <c r="K68" s="51">
        <v>45009</v>
      </c>
    </row>
    <row r="69" spans="1:11" ht="21.95" customHeight="1" x14ac:dyDescent="0.25">
      <c r="A69" s="54">
        <v>67</v>
      </c>
      <c r="B69" s="5" t="s">
        <v>205</v>
      </c>
      <c r="C69" s="14" t="s">
        <v>146</v>
      </c>
      <c r="D69" s="25" t="s">
        <v>225</v>
      </c>
      <c r="E69" s="13" t="s">
        <v>4</v>
      </c>
      <c r="F69" s="15" t="s">
        <v>49</v>
      </c>
      <c r="G69" s="15">
        <v>3</v>
      </c>
      <c r="H69" s="33">
        <v>200</v>
      </c>
      <c r="I69" s="30">
        <v>600</v>
      </c>
      <c r="J69" s="35" t="s">
        <v>9</v>
      </c>
      <c r="K69" s="51">
        <v>45009</v>
      </c>
    </row>
    <row r="70" spans="1:11" ht="21.95" customHeight="1" x14ac:dyDescent="0.25">
      <c r="A70" s="54">
        <v>68</v>
      </c>
      <c r="B70" s="5" t="s">
        <v>205</v>
      </c>
      <c r="C70" s="14" t="s">
        <v>147</v>
      </c>
      <c r="D70" s="25" t="s">
        <v>148</v>
      </c>
      <c r="E70" s="13" t="s">
        <v>3</v>
      </c>
      <c r="F70" s="15" t="s">
        <v>149</v>
      </c>
      <c r="G70" s="15">
        <v>9</v>
      </c>
      <c r="H70" s="33">
        <v>10000</v>
      </c>
      <c r="I70" s="30">
        <v>90000</v>
      </c>
      <c r="J70" s="35" t="s">
        <v>9</v>
      </c>
      <c r="K70" s="51">
        <v>45009</v>
      </c>
    </row>
    <row r="71" spans="1:11" ht="21.95" customHeight="1" x14ac:dyDescent="0.25">
      <c r="A71" s="54">
        <v>69</v>
      </c>
      <c r="B71" s="5" t="s">
        <v>205</v>
      </c>
      <c r="C71" s="14" t="s">
        <v>150</v>
      </c>
      <c r="D71" s="25" t="s">
        <v>142</v>
      </c>
      <c r="E71" s="13" t="s">
        <v>3</v>
      </c>
      <c r="F71" s="15" t="s">
        <v>49</v>
      </c>
      <c r="G71" s="15">
        <v>2</v>
      </c>
      <c r="H71" s="33">
        <v>30000</v>
      </c>
      <c r="I71" s="30">
        <v>60000</v>
      </c>
      <c r="J71" s="35" t="s">
        <v>9</v>
      </c>
      <c r="K71" s="51">
        <v>45009</v>
      </c>
    </row>
    <row r="72" spans="1:11" ht="21.95" customHeight="1" x14ac:dyDescent="0.25">
      <c r="A72" s="54">
        <v>70</v>
      </c>
      <c r="B72" s="5" t="s">
        <v>205</v>
      </c>
      <c r="C72" s="12" t="s">
        <v>151</v>
      </c>
      <c r="D72" s="20" t="s">
        <v>152</v>
      </c>
      <c r="E72" s="13" t="s">
        <v>4</v>
      </c>
      <c r="F72" s="13" t="s">
        <v>49</v>
      </c>
      <c r="G72" s="13">
        <v>1</v>
      </c>
      <c r="H72" s="32">
        <v>5000</v>
      </c>
      <c r="I72" s="28">
        <v>5000</v>
      </c>
      <c r="J72" s="35" t="s">
        <v>11</v>
      </c>
      <c r="K72" s="51">
        <v>45162</v>
      </c>
    </row>
    <row r="73" spans="1:11" ht="31.5" x14ac:dyDescent="0.25">
      <c r="A73" s="54">
        <v>71</v>
      </c>
      <c r="B73" s="5" t="s">
        <v>205</v>
      </c>
      <c r="C73" s="12" t="s">
        <v>153</v>
      </c>
      <c r="D73" s="12" t="s">
        <v>154</v>
      </c>
      <c r="E73" s="13" t="s">
        <v>3</v>
      </c>
      <c r="F73" s="13" t="s">
        <v>49</v>
      </c>
      <c r="G73" s="13">
        <v>1</v>
      </c>
      <c r="H73" s="32">
        <v>20000</v>
      </c>
      <c r="I73" s="28">
        <v>20000</v>
      </c>
      <c r="J73" s="35" t="s">
        <v>9</v>
      </c>
      <c r="K73" s="51">
        <v>45009</v>
      </c>
    </row>
    <row r="74" spans="1:11" ht="31.5" x14ac:dyDescent="0.25">
      <c r="A74" s="54">
        <v>72</v>
      </c>
      <c r="B74" s="5" t="s">
        <v>205</v>
      </c>
      <c r="C74" s="12" t="s">
        <v>155</v>
      </c>
      <c r="D74" s="12" t="s">
        <v>156</v>
      </c>
      <c r="E74" s="17" t="s">
        <v>4</v>
      </c>
      <c r="F74" s="13" t="s">
        <v>49</v>
      </c>
      <c r="G74" s="13">
        <v>10</v>
      </c>
      <c r="H74" s="32">
        <v>60000</v>
      </c>
      <c r="I74" s="28">
        <v>60000</v>
      </c>
      <c r="J74" s="35" t="s">
        <v>11</v>
      </c>
      <c r="K74" s="51">
        <v>45162</v>
      </c>
    </row>
    <row r="75" spans="1:11" ht="63" x14ac:dyDescent="0.25">
      <c r="A75" s="54">
        <v>73</v>
      </c>
      <c r="B75" s="5" t="s">
        <v>205</v>
      </c>
      <c r="C75" s="12" t="s">
        <v>157</v>
      </c>
      <c r="D75" s="12" t="s">
        <v>158</v>
      </c>
      <c r="E75" s="13" t="s">
        <v>3</v>
      </c>
      <c r="F75" s="13" t="s">
        <v>49</v>
      </c>
      <c r="G75" s="13">
        <v>1</v>
      </c>
      <c r="H75" s="32">
        <v>50000</v>
      </c>
      <c r="I75" s="28">
        <v>50000</v>
      </c>
      <c r="J75" s="35" t="s">
        <v>9</v>
      </c>
      <c r="K75" s="51">
        <v>45009</v>
      </c>
    </row>
    <row r="76" spans="1:11" ht="31.5" x14ac:dyDescent="0.25">
      <c r="A76" s="54">
        <v>74</v>
      </c>
      <c r="B76" s="5" t="s">
        <v>205</v>
      </c>
      <c r="C76" s="12" t="s">
        <v>208</v>
      </c>
      <c r="D76" s="12" t="s">
        <v>159</v>
      </c>
      <c r="E76" s="22" t="s">
        <v>4</v>
      </c>
      <c r="F76" s="13" t="s">
        <v>49</v>
      </c>
      <c r="G76" s="17">
        <v>3</v>
      </c>
      <c r="H76" s="32">
        <v>333</v>
      </c>
      <c r="I76" s="28">
        <v>1000</v>
      </c>
      <c r="J76" s="35" t="s">
        <v>11</v>
      </c>
      <c r="K76" s="51">
        <v>45162</v>
      </c>
    </row>
    <row r="77" spans="1:11" ht="31.5" x14ac:dyDescent="0.25">
      <c r="A77" s="54">
        <v>75</v>
      </c>
      <c r="B77" s="5" t="s">
        <v>205</v>
      </c>
      <c r="C77" s="12" t="s">
        <v>160</v>
      </c>
      <c r="D77" s="12" t="s">
        <v>161</v>
      </c>
      <c r="E77" s="13" t="s">
        <v>3</v>
      </c>
      <c r="F77" s="13" t="s">
        <v>49</v>
      </c>
      <c r="G77" s="13">
        <v>1</v>
      </c>
      <c r="H77" s="32">
        <v>16000</v>
      </c>
      <c r="I77" s="28">
        <v>16000</v>
      </c>
      <c r="J77" s="35" t="s">
        <v>11</v>
      </c>
      <c r="K77" s="51">
        <v>45162</v>
      </c>
    </row>
    <row r="78" spans="1:11" ht="47.25" x14ac:dyDescent="0.25">
      <c r="A78" s="54">
        <v>76</v>
      </c>
      <c r="B78" s="5" t="s">
        <v>205</v>
      </c>
      <c r="C78" s="12" t="s">
        <v>162</v>
      </c>
      <c r="D78" s="12" t="s">
        <v>163</v>
      </c>
      <c r="E78" s="13" t="s">
        <v>3</v>
      </c>
      <c r="F78" s="13" t="s">
        <v>49</v>
      </c>
      <c r="G78" s="13">
        <v>1</v>
      </c>
      <c r="H78" s="32">
        <v>30000</v>
      </c>
      <c r="I78" s="28">
        <v>30000</v>
      </c>
      <c r="J78" s="35" t="s">
        <v>9</v>
      </c>
      <c r="K78" s="51">
        <v>45009</v>
      </c>
    </row>
    <row r="79" spans="1:11" ht="36.75" customHeight="1" x14ac:dyDescent="0.25">
      <c r="A79" s="54">
        <v>77</v>
      </c>
      <c r="B79" s="5" t="s">
        <v>205</v>
      </c>
      <c r="C79" s="12" t="s">
        <v>164</v>
      </c>
      <c r="D79" s="12" t="s">
        <v>165</v>
      </c>
      <c r="E79" s="17" t="s">
        <v>4</v>
      </c>
      <c r="F79" s="13" t="s">
        <v>49</v>
      </c>
      <c r="G79" s="13">
        <v>3</v>
      </c>
      <c r="H79" s="32">
        <v>140</v>
      </c>
      <c r="I79" s="28">
        <v>420</v>
      </c>
      <c r="J79" s="35" t="s">
        <v>11</v>
      </c>
      <c r="K79" s="51">
        <v>45162</v>
      </c>
    </row>
    <row r="80" spans="1:11" ht="21.95" customHeight="1" x14ac:dyDescent="0.25">
      <c r="A80" s="54">
        <v>78</v>
      </c>
      <c r="B80" s="5" t="s">
        <v>205</v>
      </c>
      <c r="C80" s="12" t="s">
        <v>166</v>
      </c>
      <c r="D80" s="12" t="s">
        <v>167</v>
      </c>
      <c r="E80" s="17" t="s">
        <v>4</v>
      </c>
      <c r="F80" s="13" t="s">
        <v>49</v>
      </c>
      <c r="G80" s="13">
        <v>30</v>
      </c>
      <c r="H80" s="32">
        <v>50</v>
      </c>
      <c r="I80" s="28">
        <v>1500</v>
      </c>
      <c r="J80" s="35" t="s">
        <v>10</v>
      </c>
      <c r="K80" s="51">
        <v>45101</v>
      </c>
    </row>
    <row r="81" spans="1:11" ht="21.95" customHeight="1" x14ac:dyDescent="0.25">
      <c r="A81" s="54">
        <v>79</v>
      </c>
      <c r="B81" s="5" t="s">
        <v>205</v>
      </c>
      <c r="C81" s="16" t="s">
        <v>168</v>
      </c>
      <c r="D81" s="11" t="s">
        <v>169</v>
      </c>
      <c r="E81" s="17" t="s">
        <v>4</v>
      </c>
      <c r="F81" s="13" t="s">
        <v>49</v>
      </c>
      <c r="G81" s="17">
        <v>2</v>
      </c>
      <c r="H81" s="32">
        <v>3000</v>
      </c>
      <c r="I81" s="28">
        <v>6000</v>
      </c>
      <c r="J81" s="36" t="s">
        <v>9</v>
      </c>
      <c r="K81" s="51">
        <v>45009</v>
      </c>
    </row>
    <row r="82" spans="1:11" ht="21.95" customHeight="1" x14ac:dyDescent="0.25">
      <c r="A82" s="54">
        <v>80</v>
      </c>
      <c r="B82" s="5" t="s">
        <v>205</v>
      </c>
      <c r="C82" s="16" t="s">
        <v>170</v>
      </c>
      <c r="D82" s="11" t="s">
        <v>171</v>
      </c>
      <c r="E82" s="17" t="s">
        <v>4</v>
      </c>
      <c r="F82" s="13" t="s">
        <v>49</v>
      </c>
      <c r="G82" s="17">
        <v>2</v>
      </c>
      <c r="H82" s="32">
        <v>500</v>
      </c>
      <c r="I82" s="28">
        <v>1000</v>
      </c>
      <c r="J82" s="36" t="s">
        <v>10</v>
      </c>
      <c r="K82" s="51">
        <v>45101</v>
      </c>
    </row>
    <row r="83" spans="1:11" ht="21.95" customHeight="1" x14ac:dyDescent="0.25">
      <c r="A83" s="54">
        <v>81</v>
      </c>
      <c r="B83" s="5" t="s">
        <v>205</v>
      </c>
      <c r="C83" s="16" t="s">
        <v>172</v>
      </c>
      <c r="D83" s="11" t="s">
        <v>173</v>
      </c>
      <c r="E83" s="17" t="s">
        <v>4</v>
      </c>
      <c r="F83" s="13" t="s">
        <v>49</v>
      </c>
      <c r="G83" s="17">
        <v>6</v>
      </c>
      <c r="H83" s="32">
        <v>800</v>
      </c>
      <c r="I83" s="28">
        <v>4800</v>
      </c>
      <c r="J83" s="36" t="s">
        <v>9</v>
      </c>
      <c r="K83" s="51">
        <v>45009</v>
      </c>
    </row>
    <row r="84" spans="1:11" ht="21.95" customHeight="1" x14ac:dyDescent="0.25">
      <c r="A84" s="54">
        <v>82</v>
      </c>
      <c r="B84" s="5" t="s">
        <v>205</v>
      </c>
      <c r="C84" s="16" t="s">
        <v>174</v>
      </c>
      <c r="D84" s="11" t="s">
        <v>175</v>
      </c>
      <c r="E84" s="17" t="s">
        <v>4</v>
      </c>
      <c r="F84" s="13" t="s">
        <v>49</v>
      </c>
      <c r="G84" s="17">
        <v>3</v>
      </c>
      <c r="H84" s="32">
        <v>700</v>
      </c>
      <c r="I84" s="28">
        <v>2100</v>
      </c>
      <c r="J84" s="36" t="s">
        <v>10</v>
      </c>
      <c r="K84" s="51">
        <v>45009</v>
      </c>
    </row>
    <row r="85" spans="1:11" ht="21.95" customHeight="1" x14ac:dyDescent="0.25">
      <c r="A85" s="54">
        <v>83</v>
      </c>
      <c r="B85" s="5" t="s">
        <v>205</v>
      </c>
      <c r="C85" s="16" t="s">
        <v>176</v>
      </c>
      <c r="D85" s="11" t="s">
        <v>177</v>
      </c>
      <c r="E85" s="17" t="s">
        <v>4</v>
      </c>
      <c r="F85" s="13" t="s">
        <v>49</v>
      </c>
      <c r="G85" s="17">
        <v>6</v>
      </c>
      <c r="H85" s="32">
        <v>20</v>
      </c>
      <c r="I85" s="28">
        <v>120</v>
      </c>
      <c r="J85" s="36" t="s">
        <v>11</v>
      </c>
      <c r="K85" s="51">
        <v>45101</v>
      </c>
    </row>
    <row r="86" spans="1:11" ht="21.95" customHeight="1" x14ac:dyDescent="0.25">
      <c r="A86" s="54">
        <v>84</v>
      </c>
      <c r="B86" s="5" t="s">
        <v>205</v>
      </c>
      <c r="C86" s="16" t="s">
        <v>178</v>
      </c>
      <c r="D86" s="11" t="s">
        <v>179</v>
      </c>
      <c r="E86" s="17" t="s">
        <v>4</v>
      </c>
      <c r="F86" s="13" t="s">
        <v>49</v>
      </c>
      <c r="G86" s="17">
        <v>6</v>
      </c>
      <c r="H86" s="32">
        <v>35</v>
      </c>
      <c r="I86" s="28">
        <v>210</v>
      </c>
      <c r="J86" s="36" t="s">
        <v>11</v>
      </c>
      <c r="K86" s="51">
        <v>45101</v>
      </c>
    </row>
    <row r="87" spans="1:11" ht="21.95" customHeight="1" x14ac:dyDescent="0.25">
      <c r="A87" s="54">
        <v>85</v>
      </c>
      <c r="B87" s="5" t="s">
        <v>205</v>
      </c>
      <c r="C87" s="16" t="s">
        <v>180</v>
      </c>
      <c r="D87" s="11" t="s">
        <v>181</v>
      </c>
      <c r="E87" s="17" t="s">
        <v>4</v>
      </c>
      <c r="F87" s="13" t="s">
        <v>49</v>
      </c>
      <c r="G87" s="17">
        <v>100</v>
      </c>
      <c r="H87" s="32">
        <v>0.8</v>
      </c>
      <c r="I87" s="28">
        <v>80</v>
      </c>
      <c r="J87" s="36" t="s">
        <v>11</v>
      </c>
      <c r="K87" s="51">
        <v>45101</v>
      </c>
    </row>
    <row r="88" spans="1:11" ht="21.95" customHeight="1" x14ac:dyDescent="0.25">
      <c r="A88" s="54">
        <v>86</v>
      </c>
      <c r="B88" s="5" t="s">
        <v>205</v>
      </c>
      <c r="C88" s="16" t="s">
        <v>182</v>
      </c>
      <c r="D88" s="11" t="s">
        <v>181</v>
      </c>
      <c r="E88" s="17" t="s">
        <v>4</v>
      </c>
      <c r="F88" s="13" t="s">
        <v>49</v>
      </c>
      <c r="G88" s="17">
        <v>100</v>
      </c>
      <c r="H88" s="32">
        <v>0.5</v>
      </c>
      <c r="I88" s="28">
        <v>50</v>
      </c>
      <c r="J88" s="36" t="s">
        <v>11</v>
      </c>
      <c r="K88" s="51">
        <v>45101</v>
      </c>
    </row>
    <row r="89" spans="1:11" ht="21.95" customHeight="1" x14ac:dyDescent="0.25">
      <c r="A89" s="54">
        <v>87</v>
      </c>
      <c r="B89" s="5" t="s">
        <v>205</v>
      </c>
      <c r="C89" s="16" t="s">
        <v>183</v>
      </c>
      <c r="D89" s="11" t="s">
        <v>184</v>
      </c>
      <c r="E89" s="17" t="s">
        <v>4</v>
      </c>
      <c r="F89" s="13" t="s">
        <v>49</v>
      </c>
      <c r="G89" s="17">
        <v>10</v>
      </c>
      <c r="H89" s="32">
        <v>100</v>
      </c>
      <c r="I89" s="28">
        <v>1000</v>
      </c>
      <c r="J89" s="36" t="s">
        <v>11</v>
      </c>
      <c r="K89" s="51">
        <v>45101</v>
      </c>
    </row>
    <row r="90" spans="1:11" ht="21.95" customHeight="1" x14ac:dyDescent="0.25">
      <c r="A90" s="54">
        <v>88</v>
      </c>
      <c r="B90" s="5" t="s">
        <v>205</v>
      </c>
      <c r="C90" s="16" t="s">
        <v>185</v>
      </c>
      <c r="D90" s="11" t="s">
        <v>184</v>
      </c>
      <c r="E90" s="17" t="s">
        <v>4</v>
      </c>
      <c r="F90" s="13" t="s">
        <v>49</v>
      </c>
      <c r="G90" s="17">
        <v>10</v>
      </c>
      <c r="H90" s="32">
        <v>100</v>
      </c>
      <c r="I90" s="28">
        <v>1000</v>
      </c>
      <c r="J90" s="36" t="s">
        <v>11</v>
      </c>
      <c r="K90" s="51">
        <v>45101</v>
      </c>
    </row>
    <row r="91" spans="1:11" ht="21.95" customHeight="1" x14ac:dyDescent="0.25">
      <c r="A91" s="54">
        <v>89</v>
      </c>
      <c r="B91" s="5" t="s">
        <v>205</v>
      </c>
      <c r="C91" s="16" t="s">
        <v>186</v>
      </c>
      <c r="D91" s="11" t="s">
        <v>187</v>
      </c>
      <c r="E91" s="17" t="s">
        <v>4</v>
      </c>
      <c r="F91" s="13" t="s">
        <v>49</v>
      </c>
      <c r="G91" s="17">
        <v>10</v>
      </c>
      <c r="H91" s="32">
        <v>45</v>
      </c>
      <c r="I91" s="28">
        <f t="shared" ref="I91:I99" si="1">H91*G91</f>
        <v>450</v>
      </c>
      <c r="J91" s="35" t="s">
        <v>10</v>
      </c>
      <c r="K91" s="51">
        <v>45101</v>
      </c>
    </row>
    <row r="92" spans="1:11" ht="21.95" customHeight="1" x14ac:dyDescent="0.25">
      <c r="A92" s="54">
        <v>90</v>
      </c>
      <c r="B92" s="5" t="s">
        <v>205</v>
      </c>
      <c r="C92" s="16" t="s">
        <v>188</v>
      </c>
      <c r="D92" s="11" t="s">
        <v>189</v>
      </c>
      <c r="E92" s="17" t="s">
        <v>4</v>
      </c>
      <c r="F92" s="13" t="s">
        <v>49</v>
      </c>
      <c r="G92" s="13">
        <v>15</v>
      </c>
      <c r="H92" s="32">
        <v>2500</v>
      </c>
      <c r="I92" s="28">
        <f t="shared" si="1"/>
        <v>37500</v>
      </c>
      <c r="J92" s="35" t="s">
        <v>11</v>
      </c>
      <c r="K92" s="51">
        <v>45162</v>
      </c>
    </row>
    <row r="93" spans="1:11" ht="21.95" customHeight="1" x14ac:dyDescent="0.25">
      <c r="A93" s="54">
        <v>91</v>
      </c>
      <c r="B93" s="5" t="s">
        <v>205</v>
      </c>
      <c r="C93" s="16" t="s">
        <v>190</v>
      </c>
      <c r="D93" s="11" t="s">
        <v>191</v>
      </c>
      <c r="E93" s="17" t="s">
        <v>4</v>
      </c>
      <c r="F93" s="13" t="s">
        <v>49</v>
      </c>
      <c r="G93" s="17">
        <v>1</v>
      </c>
      <c r="H93" s="32">
        <v>8500</v>
      </c>
      <c r="I93" s="28">
        <f t="shared" si="1"/>
        <v>8500</v>
      </c>
      <c r="J93" s="35" t="s">
        <v>10</v>
      </c>
      <c r="K93" s="51">
        <v>45101</v>
      </c>
    </row>
    <row r="94" spans="1:11" ht="21.95" customHeight="1" x14ac:dyDescent="0.25">
      <c r="A94" s="54">
        <v>92</v>
      </c>
      <c r="B94" s="5" t="s">
        <v>205</v>
      </c>
      <c r="C94" s="16" t="s">
        <v>192</v>
      </c>
      <c r="D94" s="11" t="s">
        <v>191</v>
      </c>
      <c r="E94" s="17" t="s">
        <v>4</v>
      </c>
      <c r="F94" s="13" t="s">
        <v>49</v>
      </c>
      <c r="G94" s="17">
        <v>1</v>
      </c>
      <c r="H94" s="32">
        <v>2000</v>
      </c>
      <c r="I94" s="28">
        <f t="shared" si="1"/>
        <v>2000</v>
      </c>
      <c r="J94" s="35" t="s">
        <v>10</v>
      </c>
      <c r="K94" s="51">
        <v>45101</v>
      </c>
    </row>
    <row r="95" spans="1:11" ht="21.95" customHeight="1" x14ac:dyDescent="0.25">
      <c r="A95" s="54">
        <v>93</v>
      </c>
      <c r="B95" s="5" t="s">
        <v>205</v>
      </c>
      <c r="C95" s="16" t="s">
        <v>193</v>
      </c>
      <c r="D95" s="16" t="s">
        <v>194</v>
      </c>
      <c r="E95" s="17" t="s">
        <v>4</v>
      </c>
      <c r="F95" s="13" t="s">
        <v>49</v>
      </c>
      <c r="G95" s="17">
        <v>3</v>
      </c>
      <c r="H95" s="32">
        <v>3200</v>
      </c>
      <c r="I95" s="29">
        <f t="shared" si="1"/>
        <v>9600</v>
      </c>
      <c r="J95" s="35" t="s">
        <v>10</v>
      </c>
      <c r="K95" s="51">
        <v>45101</v>
      </c>
    </row>
    <row r="96" spans="1:11" ht="21.95" customHeight="1" x14ac:dyDescent="0.25">
      <c r="A96" s="54">
        <v>94</v>
      </c>
      <c r="B96" s="38" t="s">
        <v>205</v>
      </c>
      <c r="C96" s="44" t="s">
        <v>195</v>
      </c>
      <c r="D96" s="45" t="s">
        <v>196</v>
      </c>
      <c r="E96" s="46" t="s">
        <v>4</v>
      </c>
      <c r="F96" s="13" t="s">
        <v>49</v>
      </c>
      <c r="G96" s="46">
        <v>15</v>
      </c>
      <c r="H96" s="47">
        <v>9500</v>
      </c>
      <c r="I96" s="48">
        <f t="shared" si="1"/>
        <v>142500</v>
      </c>
      <c r="J96" s="35" t="s">
        <v>9</v>
      </c>
      <c r="K96" s="52">
        <v>45009</v>
      </c>
    </row>
    <row r="97" spans="1:11" ht="21.95" customHeight="1" x14ac:dyDescent="0.25">
      <c r="A97" s="54">
        <v>95</v>
      </c>
      <c r="B97" s="5" t="s">
        <v>205</v>
      </c>
      <c r="C97" s="18" t="s">
        <v>197</v>
      </c>
      <c r="D97" s="10" t="s">
        <v>198</v>
      </c>
      <c r="E97" s="17" t="s">
        <v>4</v>
      </c>
      <c r="F97" s="13" t="s">
        <v>49</v>
      </c>
      <c r="G97" s="17">
        <v>2</v>
      </c>
      <c r="H97" s="34">
        <v>150</v>
      </c>
      <c r="I97" s="29">
        <f t="shared" si="1"/>
        <v>300</v>
      </c>
      <c r="J97" s="35" t="s">
        <v>10</v>
      </c>
      <c r="K97" s="51">
        <v>45101</v>
      </c>
    </row>
    <row r="98" spans="1:11" ht="21.95" customHeight="1" x14ac:dyDescent="0.25">
      <c r="A98" s="54">
        <v>96</v>
      </c>
      <c r="B98" s="5" t="s">
        <v>205</v>
      </c>
      <c r="C98" s="18" t="s">
        <v>199</v>
      </c>
      <c r="D98" s="10" t="s">
        <v>200</v>
      </c>
      <c r="E98" s="17" t="s">
        <v>4</v>
      </c>
      <c r="F98" s="13" t="s">
        <v>49</v>
      </c>
      <c r="G98" s="17">
        <v>2</v>
      </c>
      <c r="H98" s="34">
        <v>200</v>
      </c>
      <c r="I98" s="29">
        <f t="shared" si="1"/>
        <v>400</v>
      </c>
      <c r="J98" s="35" t="s">
        <v>10</v>
      </c>
      <c r="K98" s="51">
        <v>45101</v>
      </c>
    </row>
    <row r="99" spans="1:11" ht="21.95" customHeight="1" x14ac:dyDescent="0.25">
      <c r="A99" s="54">
        <v>97</v>
      </c>
      <c r="B99" s="5" t="s">
        <v>205</v>
      </c>
      <c r="C99" s="18" t="s">
        <v>201</v>
      </c>
      <c r="D99" s="10" t="s">
        <v>202</v>
      </c>
      <c r="E99" s="17" t="s">
        <v>4</v>
      </c>
      <c r="F99" s="13" t="s">
        <v>49</v>
      </c>
      <c r="G99" s="17">
        <v>2</v>
      </c>
      <c r="H99" s="34">
        <v>110</v>
      </c>
      <c r="I99" s="29">
        <f t="shared" si="1"/>
        <v>220</v>
      </c>
      <c r="J99" s="35" t="s">
        <v>10</v>
      </c>
      <c r="K99" s="51">
        <v>45101</v>
      </c>
    </row>
    <row r="100" spans="1:11" ht="21.95" customHeight="1" x14ac:dyDescent="0.25">
      <c r="A100" s="54">
        <v>98</v>
      </c>
      <c r="B100" s="5" t="s">
        <v>205</v>
      </c>
      <c r="C100" s="10" t="s">
        <v>203</v>
      </c>
      <c r="D100" s="10" t="s">
        <v>204</v>
      </c>
      <c r="E100" s="13" t="s">
        <v>3</v>
      </c>
      <c r="F100" s="13" t="s">
        <v>49</v>
      </c>
      <c r="G100" s="17">
        <v>3</v>
      </c>
      <c r="H100" s="34">
        <v>16000</v>
      </c>
      <c r="I100" s="29">
        <f>H100*G100</f>
        <v>48000</v>
      </c>
      <c r="J100" s="35" t="s">
        <v>9</v>
      </c>
      <c r="K100" s="51">
        <v>45009</v>
      </c>
    </row>
    <row r="101" spans="1:11" ht="47.25" x14ac:dyDescent="0.25">
      <c r="A101" s="54">
        <v>99</v>
      </c>
      <c r="B101" s="5" t="s">
        <v>205</v>
      </c>
      <c r="C101" s="10" t="s">
        <v>210</v>
      </c>
      <c r="D101" s="10" t="s">
        <v>211</v>
      </c>
      <c r="E101" s="13" t="s">
        <v>3</v>
      </c>
      <c r="F101" s="17" t="s">
        <v>21</v>
      </c>
      <c r="G101" s="17">
        <v>1</v>
      </c>
      <c r="H101" s="34">
        <v>10000000</v>
      </c>
      <c r="I101" s="29">
        <f>H101*G101</f>
        <v>10000000</v>
      </c>
      <c r="J101" s="35" t="s">
        <v>9</v>
      </c>
      <c r="K101" s="55">
        <v>45352</v>
      </c>
    </row>
    <row r="102" spans="1:11" ht="49.5" customHeight="1" x14ac:dyDescent="0.25">
      <c r="A102" s="54">
        <v>100</v>
      </c>
      <c r="B102" s="38" t="s">
        <v>218</v>
      </c>
      <c r="C102" s="10" t="s">
        <v>219</v>
      </c>
      <c r="D102" s="10" t="s">
        <v>211</v>
      </c>
      <c r="E102" s="13" t="s">
        <v>3</v>
      </c>
      <c r="F102" s="17" t="s">
        <v>49</v>
      </c>
      <c r="G102" s="17">
        <v>1</v>
      </c>
      <c r="H102" s="34">
        <v>60000</v>
      </c>
      <c r="I102" s="29">
        <f>H102*G102</f>
        <v>60000</v>
      </c>
      <c r="J102" s="35" t="s">
        <v>9</v>
      </c>
      <c r="K102" s="55">
        <v>45444</v>
      </c>
    </row>
    <row r="103" spans="1:11" ht="36" customHeight="1" x14ac:dyDescent="0.25">
      <c r="I103" s="37">
        <f>SUM(I3:I101)</f>
        <v>13070198</v>
      </c>
    </row>
  </sheetData>
  <mergeCells count="1">
    <mergeCell ref="C1:K1"/>
  </mergeCells>
  <phoneticPr fontId="21" type="noConversion"/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26" orientation="portrait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[1]Plan2!#REF!</xm:f>
          </x14:formula1>
          <xm:sqref>J4:J7</xm:sqref>
        </x14:dataValidation>
        <x14:dataValidation type="list" allowBlank="1" showInputMessage="1" showErrorMessage="1">
          <x14:formula1>
            <xm:f>[1]Plan1!#REF!</xm:f>
          </x14:formula1>
          <xm:sqref>E4:E7</xm:sqref>
        </x14:dataValidation>
        <x14:dataValidation type="list" allowBlank="1" showInputMessage="1" showErrorMessage="1">
          <x14:formula1>
            <xm:f>[2]Plan1!#REF!</xm:f>
          </x14:formula1>
          <xm:sqref>E23 E8:E14</xm:sqref>
        </x14:dataValidation>
        <x14:dataValidation type="list" allowBlank="1" showInputMessage="1" showErrorMessage="1">
          <x14:formula1>
            <xm:f>[3]Plan2!#REF!</xm:f>
          </x14:formula1>
          <xm:sqref>J15:J17</xm:sqref>
        </x14:dataValidation>
        <x14:dataValidation type="list" allowBlank="1" showInputMessage="1" showErrorMessage="1">
          <x14:formula1>
            <xm:f>[3]Plan1!#REF!</xm:f>
          </x14:formula1>
          <xm:sqref>E15:E17</xm:sqref>
        </x14:dataValidation>
        <x14:dataValidation type="list" allowBlank="1" showInputMessage="1" showErrorMessage="1">
          <x14:formula1>
            <xm:f>[4]Plan2!#REF!</xm:f>
          </x14:formula1>
          <xm:sqref>J18:J26</xm:sqref>
        </x14:dataValidation>
        <x14:dataValidation type="list" allowBlank="1" showInputMessage="1" showErrorMessage="1">
          <x14:formula1>
            <xm:f>[4]Plan1!#REF!</xm:f>
          </x14:formula1>
          <xm:sqref>E18:E22 E24:E26</xm:sqref>
        </x14:dataValidation>
        <x14:dataValidation type="list" allowBlank="1" showInputMessage="1" showErrorMessage="1">
          <x14:formula1>
            <xm:f>[5]Plan2!#REF!</xm:f>
          </x14:formula1>
          <xm:sqref>J27:J28</xm:sqref>
        </x14:dataValidation>
        <x14:dataValidation type="list" allowBlank="1" showInputMessage="1" showErrorMessage="1">
          <x14:formula1>
            <xm:f>[5]Plan1!#REF!</xm:f>
          </x14:formula1>
          <xm:sqref>E27:E28</xm:sqref>
        </x14:dataValidation>
        <x14:dataValidation type="list" allowBlank="1" showInputMessage="1" showErrorMessage="1">
          <x14:formula1>
            <xm:f>[6]Plan2!#REF!</xm:f>
          </x14:formula1>
          <xm:sqref>J30:J34</xm:sqref>
        </x14:dataValidation>
        <x14:dataValidation type="list" allowBlank="1" showInputMessage="1" showErrorMessage="1">
          <x14:formula1>
            <xm:f>[6]Plan1!#REF!</xm:f>
          </x14:formula1>
          <xm:sqref>E29:E34</xm:sqref>
        </x14:dataValidation>
        <x14:dataValidation type="list" allowBlank="1" showInputMessage="1" showErrorMessage="1">
          <x14:formula1>
            <xm:f>[7]Plan2!#REF!</xm:f>
          </x14:formula1>
          <xm:sqref>J35:J60</xm:sqref>
        </x14:dataValidation>
        <x14:dataValidation type="list" allowBlank="1" showInputMessage="1" showErrorMessage="1">
          <x14:formula1>
            <xm:f>Plan1!$A$1:$A$2</xm:f>
          </x14:formula1>
          <xm:sqref>E73:E75</xm:sqref>
        </x14:dataValidation>
        <x14:dataValidation type="list" allowBlank="1" showInputMessage="1" showErrorMessage="1">
          <x14:formula1>
            <xm:f>[7]Plan1!#REF!</xm:f>
          </x14:formula1>
          <xm:sqref>E35:E72</xm:sqref>
        </x14:dataValidation>
        <x14:dataValidation type="list" allowBlank="1" showInputMessage="1" showErrorMessage="1">
          <x14:formula1>
            <xm:f>Plan2!$A$1:$A$3</xm:f>
          </x14:formula1>
          <xm:sqref>J61:J75</xm:sqref>
        </x14:dataValidation>
        <x14:dataValidation type="list" allowBlank="1" showInputMessage="1" showErrorMessage="1">
          <x14:formula1>
            <xm:f>[8]Plan2!#REF!</xm:f>
          </x14:formula1>
          <xm:sqref>J3</xm:sqref>
        </x14:dataValidation>
        <x14:dataValidation type="list" allowBlank="1" showInputMessage="1" showErrorMessage="1">
          <x14:formula1>
            <xm:f>[8]Plan1!#REF!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" sqref="C2"/>
    </sheetView>
  </sheetViews>
  <sheetFormatPr defaultRowHeight="15" x14ac:dyDescent="0.25"/>
  <sheetData>
    <row r="1" spans="1:1" ht="26.25" customHeight="1" x14ac:dyDescent="0.25">
      <c r="A1" s="3" t="s">
        <v>11</v>
      </c>
    </row>
    <row r="2" spans="1:1" ht="25.5" customHeight="1" x14ac:dyDescent="0.25">
      <c r="A2" s="3" t="s">
        <v>10</v>
      </c>
    </row>
    <row r="3" spans="1:1" ht="30" customHeight="1" x14ac:dyDescent="0.25">
      <c r="A3" s="3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cols>
    <col min="1" max="1" width="17.42578125" customWidth="1"/>
  </cols>
  <sheetData>
    <row r="1" spans="1:1" ht="18" x14ac:dyDescent="0.25">
      <c r="A1" s="2" t="s">
        <v>4</v>
      </c>
    </row>
    <row r="2" spans="1:1" ht="18" x14ac:dyDescent="0.25">
      <c r="A2" s="2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 Anual de Compras</vt:lpstr>
      <vt:lpstr>Plan2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da Silva Gama</dc:creator>
  <cp:lastModifiedBy>Marcio da Silva Gama</cp:lastModifiedBy>
  <cp:lastPrinted>2023-12-12T13:46:07Z</cp:lastPrinted>
  <dcterms:created xsi:type="dcterms:W3CDTF">2022-09-08T21:42:15Z</dcterms:created>
  <dcterms:modified xsi:type="dcterms:W3CDTF">2023-12-19T20:47:38Z</dcterms:modified>
</cp:coreProperties>
</file>