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cao\Word\ANO - 2016\COORDENAÇÃO-ADMINISTRATIVA\Planilha de Voos\Planilha de Voos\"/>
    </mc:Choice>
  </mc:AlternateContent>
  <bookViews>
    <workbookView xWindow="0" yWindow="0" windowWidth="21600" windowHeight="9735"/>
  </bookViews>
  <sheets>
    <sheet name="Plan1" sheetId="1" r:id="rId1"/>
  </sheets>
  <definedNames>
    <definedName name="_xlnm._FilterDatabase" localSheetId="0" hidden="1">Plan1!$A$3:$AA$3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M45" i="1" l="1"/>
  <c r="L45" i="1"/>
  <c r="M43" i="1" l="1"/>
  <c r="L43" i="1"/>
  <c r="M23" i="1"/>
  <c r="L23" i="1"/>
  <c r="M42" i="1" l="1"/>
  <c r="L41" i="1" l="1"/>
  <c r="M40" i="1"/>
  <c r="M39" i="1"/>
  <c r="M38" i="1"/>
  <c r="L40" i="1"/>
  <c r="L39" i="1"/>
  <c r="L38" i="1"/>
  <c r="M41" i="1" l="1"/>
  <c r="M37" i="1"/>
  <c r="M36" i="1"/>
  <c r="M35" i="1"/>
  <c r="L37" i="1"/>
  <c r="L36" i="1"/>
  <c r="L35" i="1"/>
  <c r="M34" i="1" l="1"/>
  <c r="L34" i="1"/>
  <c r="L33" i="1" l="1"/>
  <c r="M33" i="1"/>
  <c r="M32" i="1" l="1"/>
  <c r="L32" i="1"/>
  <c r="M31" i="1"/>
  <c r="L31" i="1"/>
  <c r="L26" i="1" l="1"/>
  <c r="M29" i="1" l="1"/>
  <c r="L29" i="1"/>
  <c r="M28" i="1"/>
  <c r="L28" i="1"/>
  <c r="M27" i="1"/>
  <c r="L27" i="1"/>
  <c r="L25" i="1"/>
  <c r="L24" i="1"/>
  <c r="M26" i="1"/>
  <c r="M25" i="1"/>
  <c r="M24" i="1"/>
  <c r="M22" i="1" l="1"/>
  <c r="L22" i="1"/>
  <c r="M12" i="1"/>
  <c r="M11" i="1"/>
  <c r="M10" i="1"/>
  <c r="M9" i="1"/>
  <c r="L12" i="1"/>
  <c r="L11" i="1"/>
  <c r="L10" i="1"/>
  <c r="L9" i="1"/>
  <c r="M17" i="1"/>
  <c r="M16" i="1"/>
  <c r="M15" i="1"/>
  <c r="M14" i="1"/>
  <c r="M13" i="1"/>
  <c r="L17" i="1"/>
  <c r="L16" i="1"/>
  <c r="L15" i="1"/>
  <c r="L14" i="1"/>
  <c r="L13" i="1"/>
  <c r="M21" i="1" l="1"/>
  <c r="M20" i="1"/>
  <c r="M19" i="1"/>
  <c r="M18" i="1"/>
  <c r="L21" i="1"/>
  <c r="L20" i="1"/>
  <c r="L19" i="1"/>
  <c r="L18" i="1"/>
  <c r="M8" i="1"/>
  <c r="L8" i="1"/>
  <c r="M7" i="1"/>
  <c r="M6" i="1"/>
  <c r="M5" i="1"/>
  <c r="M4" i="1"/>
  <c r="L7" i="1"/>
  <c r="L6" i="1"/>
  <c r="L5" i="1"/>
  <c r="L4" i="1"/>
</calcChain>
</file>

<file path=xl/sharedStrings.xml><?xml version="1.0" encoding="utf-8"?>
<sst xmlns="http://schemas.openxmlformats.org/spreadsheetml/2006/main" count="310" uniqueCount="162">
  <si>
    <t>Total</t>
  </si>
  <si>
    <t>Motivação</t>
  </si>
  <si>
    <t>Origem</t>
  </si>
  <si>
    <t>Destino</t>
  </si>
  <si>
    <t>Cidade</t>
  </si>
  <si>
    <t>Unitário</t>
  </si>
  <si>
    <t>Nome</t>
  </si>
  <si>
    <t>Valor Passagem</t>
  </si>
  <si>
    <t>Valor Deslocamento</t>
  </si>
  <si>
    <t>Juracema Ana Daltoé</t>
  </si>
  <si>
    <t>Nelcy Ferreira da Silva</t>
  </si>
  <si>
    <t>Sandra Regina Melchionna e Silva</t>
  </si>
  <si>
    <t>Data/Horário Saída</t>
  </si>
  <si>
    <t>Data/Horário Chegada</t>
  </si>
  <si>
    <t>Nº dias</t>
  </si>
  <si>
    <t>Diárias/Ajuda de Custo</t>
  </si>
  <si>
    <t>Valor Recebido
Diárias ou Ajuda Custo e Deslocamento</t>
  </si>
  <si>
    <t>Cargo</t>
  </si>
  <si>
    <t>Conselheiro</t>
  </si>
  <si>
    <t>Brasília</t>
  </si>
  <si>
    <t>Porto Alegre</t>
  </si>
  <si>
    <t>São Paulo</t>
  </si>
  <si>
    <t>Rio de Janeiro</t>
  </si>
  <si>
    <t>Aracaju</t>
  </si>
  <si>
    <t>Recife</t>
  </si>
  <si>
    <t>Belém</t>
  </si>
  <si>
    <t>Curitiba</t>
  </si>
  <si>
    <t>Belo Horizonte</t>
  </si>
  <si>
    <t>Florianópolis</t>
  </si>
  <si>
    <t>CRN2- Leonardo Agostini</t>
  </si>
  <si>
    <t>CRN2 - Samanta Winck Madruga</t>
  </si>
  <si>
    <t>CRN4 - Thaís Salema N. de Souza</t>
  </si>
  <si>
    <t>CRN6 - Elenice Costa</t>
  </si>
  <si>
    <t>CFN - Maria Adelaide W. Rego</t>
  </si>
  <si>
    <t>Colaboradora</t>
  </si>
  <si>
    <t>Colaborador</t>
  </si>
  <si>
    <t>Conselheira</t>
  </si>
  <si>
    <t>Pelotas</t>
  </si>
  <si>
    <t>Maria Adelaide W. Rego</t>
  </si>
  <si>
    <t>Ana Jeanette Ferreira L. de Haro</t>
  </si>
  <si>
    <t>Nádia Alinne Fernandes Correa</t>
  </si>
  <si>
    <t>Coord Fisc</t>
  </si>
  <si>
    <t>CRN6- - Nairton S. da Silva</t>
  </si>
  <si>
    <t>Gerente Geral</t>
  </si>
  <si>
    <t>Assistente de TI</t>
  </si>
  <si>
    <t>Coord. Adm</t>
  </si>
  <si>
    <t>Assistente Adm</t>
  </si>
  <si>
    <t>01/08 - 17:45</t>
  </si>
  <si>
    <t>03/08 - 17:45</t>
  </si>
  <si>
    <t>03/08 - 20:30</t>
  </si>
  <si>
    <t>01/08-17:01</t>
  </si>
  <si>
    <t>01/08-10:15</t>
  </si>
  <si>
    <t>01/08-17:40</t>
  </si>
  <si>
    <t>01/08-13:34</t>
  </si>
  <si>
    <t>01/08- 20:30</t>
  </si>
  <si>
    <t>01/08-19:40</t>
  </si>
  <si>
    <t>01/08-15:40</t>
  </si>
  <si>
    <t>01/08-20:15</t>
  </si>
  <si>
    <t>01/08-17:45</t>
  </si>
  <si>
    <t>CRN3-Magda R. Rocha</t>
  </si>
  <si>
    <t>CRN3-Marcos R. Morais</t>
  </si>
  <si>
    <t>CRN4- João G. C. Almeida</t>
  </si>
  <si>
    <t>01/08-6:40</t>
  </si>
  <si>
    <t>01/08-8:35</t>
  </si>
  <si>
    <t>31/07-17:30</t>
  </si>
  <si>
    <t>31/07-19:20</t>
  </si>
  <si>
    <t>31/07-17:50</t>
  </si>
  <si>
    <t>31/07-15:22</t>
  </si>
  <si>
    <t>31/07-19:55</t>
  </si>
  <si>
    <t>31/07-18:05</t>
  </si>
  <si>
    <t>03/08-13:10</t>
  </si>
  <si>
    <t>03/08-19:35</t>
  </si>
  <si>
    <t>03/08-20:00</t>
  </si>
  <si>
    <t>03/08-21:50</t>
  </si>
  <si>
    <t>03/08-14:50</t>
  </si>
  <si>
    <t>03/08-17:30</t>
  </si>
  <si>
    <t>CRN6- Roberta P. da Silva</t>
  </si>
  <si>
    <t>CRN10- Maria A. Vilela</t>
  </si>
  <si>
    <t>CFN-Juracema A. Daltoe</t>
  </si>
  <si>
    <t>CFN - Ana Jeanette F. L. de Haro</t>
  </si>
  <si>
    <t>03/08-07:55</t>
  </si>
  <si>
    <t>03/08-10:10</t>
  </si>
  <si>
    <t>03/08-06:33</t>
  </si>
  <si>
    <t>03/08-09:10</t>
  </si>
  <si>
    <t>Élido Bonomo</t>
  </si>
  <si>
    <t>03/08-18:55</t>
  </si>
  <si>
    <t>03/08-23:50</t>
  </si>
  <si>
    <t>Albaneide M. L. Peixinho</t>
  </si>
  <si>
    <t>Nina da C. Correa</t>
  </si>
  <si>
    <t>Elido Bonomo</t>
  </si>
  <si>
    <t>09/08-20:35</t>
  </si>
  <si>
    <t>09/08-22:25</t>
  </si>
  <si>
    <t>08/08-18:40</t>
  </si>
  <si>
    <t>Regina R. de Oliveira</t>
  </si>
  <si>
    <t>Sonia R. Barbosa</t>
  </si>
  <si>
    <t>Gilcelio G. de Almeida</t>
  </si>
  <si>
    <t>Liane Q. Simoes</t>
  </si>
  <si>
    <t>Raul V. Der Heyde</t>
  </si>
  <si>
    <t>18/08-17:22</t>
  </si>
  <si>
    <t>18/08-19:15</t>
  </si>
  <si>
    <t>18/08-15:25</t>
  </si>
  <si>
    <t>18/08-17:35</t>
  </si>
  <si>
    <t>09/08-20:05</t>
  </si>
  <si>
    <t>16/08-20:35</t>
  </si>
  <si>
    <t>16/08-22:25</t>
  </si>
  <si>
    <t>21/08-18:40</t>
  </si>
  <si>
    <t>21/08-20:25</t>
  </si>
  <si>
    <t>Gilcélio G. de Almeida</t>
  </si>
  <si>
    <t>12/08- Ônibus</t>
  </si>
  <si>
    <t>12/08-Ônibus</t>
  </si>
  <si>
    <t>João Pessoa</t>
  </si>
  <si>
    <t>Teresina</t>
  </si>
  <si>
    <t>18/08- 10:10</t>
  </si>
  <si>
    <t>18/08-16:37</t>
  </si>
  <si>
    <t>CRN2-Maisa B. Pedroso</t>
  </si>
  <si>
    <t>CRN3- Rita M. M. Goulart</t>
  </si>
  <si>
    <t>CRN4-Eliane M. Vaz</t>
  </si>
  <si>
    <t>CRN5-Karla V. N. de A. Figueiredo</t>
  </si>
  <si>
    <t>CRN6-Luciana M. M. Vaz</t>
  </si>
  <si>
    <t>CRN9-Romero A. Teixeira</t>
  </si>
  <si>
    <t>CRN10-Francine Ferrari</t>
  </si>
  <si>
    <t>Bahia</t>
  </si>
  <si>
    <t>25/08-17:45</t>
  </si>
  <si>
    <t>25/08-20:30</t>
  </si>
  <si>
    <t>25/08-22:20</t>
  </si>
  <si>
    <t>25/08-00:05</t>
  </si>
  <si>
    <t>25/08-18:40</t>
  </si>
  <si>
    <t>25/08-20:25</t>
  </si>
  <si>
    <t>25/08-18:00</t>
  </si>
  <si>
    <t>25/08-20:15</t>
  </si>
  <si>
    <t>18/08-08:38</t>
  </si>
  <si>
    <t>18/08-10:30</t>
  </si>
  <si>
    <t>18/08-18:40</t>
  </si>
  <si>
    <t>18/08-20:05</t>
  </si>
  <si>
    <t>25/08-22:10</t>
  </si>
  <si>
    <t>25/08-22:00</t>
  </si>
  <si>
    <t>25/08-19:50</t>
  </si>
  <si>
    <t>25/08-17:07</t>
  </si>
  <si>
    <t>23/08-21:50</t>
  </si>
  <si>
    <t>23/08- 20: 00</t>
  </si>
  <si>
    <t>Salvador</t>
  </si>
  <si>
    <t>25/08-20:20</t>
  </si>
  <si>
    <t>25/08-22:08</t>
  </si>
  <si>
    <t>23/08-18:55</t>
  </si>
  <si>
    <t>23/08-20:20</t>
  </si>
  <si>
    <t>Reunião Comissão Fiscalização</t>
  </si>
  <si>
    <t>Reunião GT-380</t>
  </si>
  <si>
    <t>22ª Reunião Comissão Especial do Código de Ética</t>
  </si>
  <si>
    <t>1ª Reunião da Comissão TI/2016</t>
  </si>
  <si>
    <t>Seminário do Sindicato de Nutricionistas de Teresina</t>
  </si>
  <si>
    <t>Reunião de Diretoria</t>
  </si>
  <si>
    <t>Reunião Comissão de Tomada de Contas</t>
  </si>
  <si>
    <t>Reunião Plenaria CRN5</t>
  </si>
  <si>
    <t>Participação no 1º Encontro Nacional de Alimentação e Nutrição</t>
  </si>
  <si>
    <t>Reunião com Sindicato de Nutricionistas de João Pessoa</t>
  </si>
  <si>
    <t>28ª Reunião de Avaliadores</t>
  </si>
  <si>
    <t>Participação na Reunião Fentas/CNS</t>
  </si>
  <si>
    <t>Participação na Reunião do CNS/CONEP</t>
  </si>
  <si>
    <t>Participação no evento Bem Viver - CRN5</t>
  </si>
  <si>
    <t>Participação na Oficina conjunta com o MDS para alinhar o método 
e o conteúdo dos seminários regionais</t>
  </si>
  <si>
    <t>Nelcy F. da Silva</t>
  </si>
  <si>
    <t>reside em Brasília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</si>
</sst>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\-#,##0.0\ 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/>
    <xf numFmtId="0" fontId="1" fillId="0" borderId="4" xfId="0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workbookViewId="0">
      <selection activeCell="C14" sqref="C14"/>
    </sheetView>
  </sheetViews>
  <sheetFormatPr defaultRowHeight="12.75" x14ac:dyDescent="0.2"/>
  <cols>
    <col min="1" max="1" width="30" style="1" customWidth="1"/>
    <col min="2" max="2" width="12.7109375" style="1" customWidth="1"/>
    <col min="3" max="3" width="56.140625" style="1" bestFit="1" customWidth="1"/>
    <col min="4" max="7" width="16.5703125" style="1" customWidth="1"/>
    <col min="8" max="8" width="11.7109375" style="1" customWidth="1"/>
    <col min="9" max="9" width="12.28515625" style="1" customWidth="1"/>
    <col min="10" max="10" width="11.28515625" style="1" customWidth="1"/>
    <col min="11" max="11" width="7.28515625" style="1" customWidth="1"/>
    <col min="12" max="12" width="12.5703125" style="1" customWidth="1"/>
    <col min="13" max="13" width="14.7109375" style="1" customWidth="1"/>
    <col min="14" max="16384" width="9.140625" style="1"/>
  </cols>
  <sheetData>
    <row r="2" spans="1:13" x14ac:dyDescent="0.2">
      <c r="A2" s="13" t="s">
        <v>6</v>
      </c>
      <c r="B2" s="16" t="s">
        <v>17</v>
      </c>
      <c r="C2" s="13" t="s">
        <v>1</v>
      </c>
      <c r="D2" s="13" t="s">
        <v>2</v>
      </c>
      <c r="E2" s="13"/>
      <c r="F2" s="13" t="s">
        <v>3</v>
      </c>
      <c r="G2" s="13"/>
      <c r="H2" s="14" t="s">
        <v>7</v>
      </c>
      <c r="I2" s="20" t="s">
        <v>8</v>
      </c>
      <c r="J2" s="19" t="s">
        <v>15</v>
      </c>
      <c r="K2" s="19"/>
      <c r="L2" s="19"/>
      <c r="M2" s="18" t="s">
        <v>16</v>
      </c>
    </row>
    <row r="3" spans="1:13" ht="46.5" customHeight="1" x14ac:dyDescent="0.2">
      <c r="A3" s="13"/>
      <c r="B3" s="17"/>
      <c r="C3" s="13"/>
      <c r="D3" s="2" t="s">
        <v>4</v>
      </c>
      <c r="E3" s="3" t="s">
        <v>12</v>
      </c>
      <c r="F3" s="2" t="s">
        <v>4</v>
      </c>
      <c r="G3" s="3" t="s">
        <v>13</v>
      </c>
      <c r="H3" s="15"/>
      <c r="I3" s="20"/>
      <c r="J3" s="2" t="s">
        <v>5</v>
      </c>
      <c r="K3" s="2" t="s">
        <v>14</v>
      </c>
      <c r="L3" s="2" t="s">
        <v>0</v>
      </c>
      <c r="M3" s="19"/>
    </row>
    <row r="4" spans="1:13" ht="24.95" customHeight="1" x14ac:dyDescent="0.2">
      <c r="A4" s="4" t="s">
        <v>9</v>
      </c>
      <c r="B4" s="4" t="s">
        <v>18</v>
      </c>
      <c r="C4" s="4" t="s">
        <v>145</v>
      </c>
      <c r="D4" s="6" t="s">
        <v>20</v>
      </c>
      <c r="E4" s="6" t="s">
        <v>47</v>
      </c>
      <c r="F4" s="6" t="s">
        <v>19</v>
      </c>
      <c r="G4" s="6" t="s">
        <v>54</v>
      </c>
      <c r="H4" s="12">
        <v>2897.79</v>
      </c>
      <c r="I4" s="9">
        <v>300</v>
      </c>
      <c r="J4" s="9">
        <v>430</v>
      </c>
      <c r="K4" s="5">
        <v>1.5</v>
      </c>
      <c r="L4" s="10">
        <f>J4*K4+I4</f>
        <v>945</v>
      </c>
      <c r="M4" s="10">
        <f t="shared" ref="M4:M10" si="0">J4*K4+I4</f>
        <v>945</v>
      </c>
    </row>
    <row r="5" spans="1:13" ht="24.95" customHeight="1" x14ac:dyDescent="0.2">
      <c r="A5" s="4" t="s">
        <v>38</v>
      </c>
      <c r="B5" s="4" t="s">
        <v>18</v>
      </c>
      <c r="C5" s="4" t="s">
        <v>145</v>
      </c>
      <c r="D5" s="6" t="s">
        <v>24</v>
      </c>
      <c r="E5" s="6" t="s">
        <v>50</v>
      </c>
      <c r="F5" s="6" t="s">
        <v>19</v>
      </c>
      <c r="G5" s="6" t="s">
        <v>55</v>
      </c>
      <c r="H5" s="12">
        <v>1576.91</v>
      </c>
      <c r="I5" s="9">
        <v>300</v>
      </c>
      <c r="J5" s="9">
        <v>430</v>
      </c>
      <c r="K5" s="5">
        <v>2.5</v>
      </c>
      <c r="L5" s="10">
        <f>J5*K5+I5</f>
        <v>1375</v>
      </c>
      <c r="M5" s="10">
        <f t="shared" si="0"/>
        <v>1375</v>
      </c>
    </row>
    <row r="6" spans="1:13" ht="24.95" customHeight="1" x14ac:dyDescent="0.2">
      <c r="A6" s="4" t="s">
        <v>39</v>
      </c>
      <c r="B6" s="4" t="s">
        <v>18</v>
      </c>
      <c r="C6" s="4" t="s">
        <v>145</v>
      </c>
      <c r="D6" s="6" t="s">
        <v>28</v>
      </c>
      <c r="E6" s="6" t="s">
        <v>51</v>
      </c>
      <c r="F6" s="6" t="s">
        <v>19</v>
      </c>
      <c r="G6" s="6" t="s">
        <v>56</v>
      </c>
      <c r="H6" s="12">
        <v>728.31</v>
      </c>
      <c r="I6" s="9">
        <v>300</v>
      </c>
      <c r="J6" s="9">
        <v>430</v>
      </c>
      <c r="K6" s="5">
        <v>1.5</v>
      </c>
      <c r="L6" s="10">
        <f>J6*K6+I6</f>
        <v>945</v>
      </c>
      <c r="M6" s="10">
        <f t="shared" si="0"/>
        <v>945</v>
      </c>
    </row>
    <row r="7" spans="1:13" ht="24.95" customHeight="1" x14ac:dyDescent="0.2">
      <c r="A7" s="4" t="s">
        <v>40</v>
      </c>
      <c r="B7" s="4" t="s">
        <v>18</v>
      </c>
      <c r="C7" s="4" t="s">
        <v>145</v>
      </c>
      <c r="D7" s="6" t="s">
        <v>25</v>
      </c>
      <c r="E7" s="6" t="s">
        <v>52</v>
      </c>
      <c r="F7" s="6" t="s">
        <v>19</v>
      </c>
      <c r="G7" s="6" t="s">
        <v>57</v>
      </c>
      <c r="H7" s="12">
        <v>2697.59</v>
      </c>
      <c r="I7" s="9">
        <v>300</v>
      </c>
      <c r="J7" s="9">
        <v>430</v>
      </c>
      <c r="K7" s="5">
        <v>2.5</v>
      </c>
      <c r="L7" s="10">
        <f>J7*K7+I7</f>
        <v>1375</v>
      </c>
      <c r="M7" s="10">
        <f t="shared" si="0"/>
        <v>1375</v>
      </c>
    </row>
    <row r="8" spans="1:13" ht="24.95" customHeight="1" x14ac:dyDescent="0.2">
      <c r="A8" s="4" t="s">
        <v>11</v>
      </c>
      <c r="B8" s="4" t="s">
        <v>18</v>
      </c>
      <c r="C8" s="4" t="s">
        <v>145</v>
      </c>
      <c r="D8" s="6" t="s">
        <v>20</v>
      </c>
      <c r="E8" s="6" t="s">
        <v>53</v>
      </c>
      <c r="F8" s="6" t="s">
        <v>19</v>
      </c>
      <c r="G8" s="6" t="s">
        <v>58</v>
      </c>
      <c r="H8" s="12">
        <v>2155.5100000000002</v>
      </c>
      <c r="I8" s="9">
        <v>300</v>
      </c>
      <c r="J8" s="9">
        <v>430</v>
      </c>
      <c r="K8" s="5">
        <v>2.5</v>
      </c>
      <c r="L8" s="10">
        <f>(J8*K8)+I8</f>
        <v>1375</v>
      </c>
      <c r="M8" s="11">
        <f t="shared" si="0"/>
        <v>1375</v>
      </c>
    </row>
    <row r="9" spans="1:13" ht="24.95" customHeight="1" x14ac:dyDescent="0.2">
      <c r="A9" s="4" t="s">
        <v>76</v>
      </c>
      <c r="B9" s="4" t="s">
        <v>41</v>
      </c>
      <c r="C9" s="4" t="s">
        <v>146</v>
      </c>
      <c r="D9" s="6" t="s">
        <v>24</v>
      </c>
      <c r="E9" s="6" t="s">
        <v>82</v>
      </c>
      <c r="F9" s="6" t="s">
        <v>19</v>
      </c>
      <c r="G9" s="6" t="s">
        <v>83</v>
      </c>
      <c r="H9" s="12">
        <v>1019.1</v>
      </c>
      <c r="I9" s="9">
        <v>300</v>
      </c>
      <c r="J9" s="9">
        <v>430</v>
      </c>
      <c r="K9" s="5">
        <v>2.5</v>
      </c>
      <c r="L9" s="10">
        <f>J9*K9+I9</f>
        <v>1375</v>
      </c>
      <c r="M9" s="10">
        <f t="shared" si="0"/>
        <v>1375</v>
      </c>
    </row>
    <row r="10" spans="1:13" ht="24.95" customHeight="1" x14ac:dyDescent="0.2">
      <c r="A10" s="4" t="s">
        <v>77</v>
      </c>
      <c r="B10" s="4" t="s">
        <v>34</v>
      </c>
      <c r="C10" s="4" t="s">
        <v>146</v>
      </c>
      <c r="D10" s="6" t="s">
        <v>28</v>
      </c>
      <c r="E10" s="6" t="s">
        <v>80</v>
      </c>
      <c r="F10" s="6" t="s">
        <v>19</v>
      </c>
      <c r="G10" s="6" t="s">
        <v>81</v>
      </c>
      <c r="H10" s="12">
        <v>1070.9100000000001</v>
      </c>
      <c r="I10" s="9">
        <v>300</v>
      </c>
      <c r="J10" s="9">
        <v>430</v>
      </c>
      <c r="K10" s="5">
        <v>2.5</v>
      </c>
      <c r="L10" s="10">
        <f>J10*K10+I10</f>
        <v>1375</v>
      </c>
      <c r="M10" s="10">
        <f t="shared" si="0"/>
        <v>1375</v>
      </c>
    </row>
    <row r="11" spans="1:13" ht="24.95" customHeight="1" x14ac:dyDescent="0.2">
      <c r="A11" s="4" t="s">
        <v>78</v>
      </c>
      <c r="B11" s="4" t="s">
        <v>36</v>
      </c>
      <c r="C11" s="4" t="s">
        <v>146</v>
      </c>
      <c r="D11" s="6" t="s">
        <v>20</v>
      </c>
      <c r="E11" s="6" t="s">
        <v>47</v>
      </c>
      <c r="F11" s="6" t="s">
        <v>19</v>
      </c>
      <c r="G11" s="6" t="s">
        <v>54</v>
      </c>
      <c r="H11" s="12">
        <v>2897.79</v>
      </c>
      <c r="I11" s="9">
        <v>0</v>
      </c>
      <c r="J11" s="9">
        <v>430</v>
      </c>
      <c r="K11" s="5">
        <v>3</v>
      </c>
      <c r="L11" s="10">
        <f>J11*K11+I11</f>
        <v>1290</v>
      </c>
      <c r="M11" s="10">
        <f>J11*K11</f>
        <v>1290</v>
      </c>
    </row>
    <row r="12" spans="1:13" ht="24.95" customHeight="1" x14ac:dyDescent="0.2">
      <c r="A12" s="4" t="s">
        <v>79</v>
      </c>
      <c r="B12" s="4" t="s">
        <v>36</v>
      </c>
      <c r="C12" s="4" t="s">
        <v>146</v>
      </c>
      <c r="D12" s="6" t="s">
        <v>28</v>
      </c>
      <c r="E12" s="6" t="s">
        <v>51</v>
      </c>
      <c r="F12" s="6" t="s">
        <v>19</v>
      </c>
      <c r="G12" s="6" t="s">
        <v>56</v>
      </c>
      <c r="H12" s="12">
        <v>728.31</v>
      </c>
      <c r="I12" s="9">
        <v>0</v>
      </c>
      <c r="J12" s="9">
        <v>430</v>
      </c>
      <c r="K12" s="5">
        <v>3</v>
      </c>
      <c r="L12" s="10">
        <f>J12*K12</f>
        <v>1290</v>
      </c>
      <c r="M12" s="10">
        <f>J11*K11</f>
        <v>1290</v>
      </c>
    </row>
    <row r="13" spans="1:13" ht="24.95" customHeight="1" x14ac:dyDescent="0.2">
      <c r="A13" s="4" t="s">
        <v>29</v>
      </c>
      <c r="B13" s="4" t="s">
        <v>35</v>
      </c>
      <c r="C13" s="4" t="s">
        <v>147</v>
      </c>
      <c r="D13" s="6" t="s">
        <v>20</v>
      </c>
      <c r="E13" s="6" t="s">
        <v>48</v>
      </c>
      <c r="F13" s="6" t="s">
        <v>19</v>
      </c>
      <c r="G13" s="6" t="s">
        <v>49</v>
      </c>
      <c r="H13" s="12">
        <v>2901.09</v>
      </c>
      <c r="I13" s="9">
        <v>300</v>
      </c>
      <c r="J13" s="9">
        <v>430</v>
      </c>
      <c r="K13" s="5">
        <v>2.5</v>
      </c>
      <c r="L13" s="10">
        <f>J13*K13+I13</f>
        <v>1375</v>
      </c>
      <c r="M13" s="10">
        <f>J13*K13+I13</f>
        <v>1375</v>
      </c>
    </row>
    <row r="14" spans="1:13" ht="24.95" customHeight="1" x14ac:dyDescent="0.2">
      <c r="A14" s="4" t="s">
        <v>30</v>
      </c>
      <c r="B14" s="4" t="s">
        <v>34</v>
      </c>
      <c r="C14" s="4" t="s">
        <v>147</v>
      </c>
      <c r="D14" s="6" t="s">
        <v>37</v>
      </c>
      <c r="E14" s="6" t="s">
        <v>70</v>
      </c>
      <c r="F14" s="6" t="s">
        <v>19</v>
      </c>
      <c r="G14" s="6" t="s">
        <v>71</v>
      </c>
      <c r="H14" s="12">
        <v>1577.29</v>
      </c>
      <c r="I14" s="9">
        <v>300</v>
      </c>
      <c r="J14" s="9">
        <v>430</v>
      </c>
      <c r="K14" s="5">
        <v>2.5</v>
      </c>
      <c r="L14" s="10">
        <f>J14*K14+I14</f>
        <v>1375</v>
      </c>
      <c r="M14" s="10">
        <f>J14*K14+I14</f>
        <v>1375</v>
      </c>
    </row>
    <row r="15" spans="1:13" ht="24.95" customHeight="1" x14ac:dyDescent="0.2">
      <c r="A15" s="4" t="s">
        <v>31</v>
      </c>
      <c r="B15" s="4" t="s">
        <v>34</v>
      </c>
      <c r="C15" s="4" t="s">
        <v>147</v>
      </c>
      <c r="D15" s="6" t="s">
        <v>22</v>
      </c>
      <c r="E15" s="6" t="s">
        <v>72</v>
      </c>
      <c r="F15" s="6" t="s">
        <v>19</v>
      </c>
      <c r="G15" s="6" t="s">
        <v>73</v>
      </c>
      <c r="H15" s="12">
        <v>1887.99</v>
      </c>
      <c r="I15" s="9">
        <v>300</v>
      </c>
      <c r="J15" s="9">
        <v>430</v>
      </c>
      <c r="K15" s="5">
        <v>2.5</v>
      </c>
      <c r="L15" s="10">
        <f>J15*K15+I15</f>
        <v>1375</v>
      </c>
      <c r="M15" s="10">
        <f>J15*K15+I15</f>
        <v>1375</v>
      </c>
    </row>
    <row r="16" spans="1:13" ht="24.95" customHeight="1" x14ac:dyDescent="0.2">
      <c r="A16" s="4" t="s">
        <v>32</v>
      </c>
      <c r="B16" s="4" t="s">
        <v>34</v>
      </c>
      <c r="C16" s="4" t="s">
        <v>147</v>
      </c>
      <c r="D16" s="6" t="s">
        <v>24</v>
      </c>
      <c r="E16" s="6" t="s">
        <v>74</v>
      </c>
      <c r="F16" s="6" t="s">
        <v>19</v>
      </c>
      <c r="G16" s="6" t="s">
        <v>75</v>
      </c>
      <c r="H16" s="12">
        <v>1019.1</v>
      </c>
      <c r="I16" s="9">
        <v>300</v>
      </c>
      <c r="J16" s="9">
        <v>430</v>
      </c>
      <c r="K16" s="5">
        <v>2.5</v>
      </c>
      <c r="L16" s="10">
        <f>J16*K16+I16</f>
        <v>1375</v>
      </c>
      <c r="M16" s="10">
        <f>J16*K16+I16</f>
        <v>1375</v>
      </c>
    </row>
    <row r="17" spans="1:13" ht="24.95" customHeight="1" x14ac:dyDescent="0.2">
      <c r="A17" s="4" t="s">
        <v>33</v>
      </c>
      <c r="B17" s="4" t="s">
        <v>36</v>
      </c>
      <c r="C17" s="4" t="s">
        <v>147</v>
      </c>
      <c r="D17" s="6" t="s">
        <v>24</v>
      </c>
      <c r="E17" s="6" t="s">
        <v>50</v>
      </c>
      <c r="F17" s="6" t="s">
        <v>19</v>
      </c>
      <c r="G17" s="6" t="s">
        <v>55</v>
      </c>
      <c r="H17" s="12">
        <v>1576.91</v>
      </c>
      <c r="I17" s="9">
        <v>0</v>
      </c>
      <c r="J17" s="9">
        <v>430</v>
      </c>
      <c r="K17" s="5">
        <v>2</v>
      </c>
      <c r="L17" s="10">
        <f>J17*K17</f>
        <v>860</v>
      </c>
      <c r="M17" s="10">
        <f>J17*K17</f>
        <v>860</v>
      </c>
    </row>
    <row r="18" spans="1:13" ht="24.95" customHeight="1" x14ac:dyDescent="0.2">
      <c r="A18" s="4" t="s">
        <v>59</v>
      </c>
      <c r="B18" s="4" t="s">
        <v>43</v>
      </c>
      <c r="C18" s="4" t="s">
        <v>148</v>
      </c>
      <c r="D18" s="6" t="s">
        <v>21</v>
      </c>
      <c r="E18" s="6" t="s">
        <v>62</v>
      </c>
      <c r="F18" s="6" t="s">
        <v>19</v>
      </c>
      <c r="G18" s="6" t="s">
        <v>63</v>
      </c>
      <c r="H18" s="12">
        <v>1462.4</v>
      </c>
      <c r="I18" s="9">
        <v>300</v>
      </c>
      <c r="J18" s="9">
        <v>430</v>
      </c>
      <c r="K18" s="5">
        <v>1.5</v>
      </c>
      <c r="L18" s="10">
        <f>J18*K18+I18</f>
        <v>945</v>
      </c>
      <c r="M18" s="10">
        <f>J18*K18+I18</f>
        <v>945</v>
      </c>
    </row>
    <row r="19" spans="1:13" ht="24.95" customHeight="1" x14ac:dyDescent="0.2">
      <c r="A19" s="4" t="s">
        <v>60</v>
      </c>
      <c r="B19" s="4" t="s">
        <v>44</v>
      </c>
      <c r="C19" s="4" t="s">
        <v>148</v>
      </c>
      <c r="D19" s="6" t="s">
        <v>21</v>
      </c>
      <c r="E19" s="6" t="s">
        <v>64</v>
      </c>
      <c r="F19" s="6" t="s">
        <v>19</v>
      </c>
      <c r="G19" s="6" t="s">
        <v>65</v>
      </c>
      <c r="H19" s="12">
        <v>1589.01</v>
      </c>
      <c r="I19" s="9">
        <v>300</v>
      </c>
      <c r="J19" s="9">
        <v>430</v>
      </c>
      <c r="K19" s="5">
        <v>2.5</v>
      </c>
      <c r="L19" s="10">
        <f>J19*K19+I19</f>
        <v>1375</v>
      </c>
      <c r="M19" s="10">
        <f>J19*K19+I19</f>
        <v>1375</v>
      </c>
    </row>
    <row r="20" spans="1:13" ht="24.95" customHeight="1" x14ac:dyDescent="0.2">
      <c r="A20" s="4" t="s">
        <v>61</v>
      </c>
      <c r="B20" s="4" t="s">
        <v>45</v>
      </c>
      <c r="C20" s="4" t="s">
        <v>148</v>
      </c>
      <c r="D20" s="6" t="s">
        <v>22</v>
      </c>
      <c r="E20" s="6" t="s">
        <v>66</v>
      </c>
      <c r="F20" s="6" t="s">
        <v>19</v>
      </c>
      <c r="G20" s="6" t="s">
        <v>68</v>
      </c>
      <c r="H20" s="12">
        <v>1976.1</v>
      </c>
      <c r="I20" s="9">
        <v>300</v>
      </c>
      <c r="J20" s="9">
        <v>430</v>
      </c>
      <c r="K20" s="5">
        <v>2.5</v>
      </c>
      <c r="L20" s="10">
        <f>J20*K20+I20</f>
        <v>1375</v>
      </c>
      <c r="M20" s="10">
        <f>J20*K20+I20</f>
        <v>1375</v>
      </c>
    </row>
    <row r="21" spans="1:13" ht="24.95" customHeight="1" x14ac:dyDescent="0.2">
      <c r="A21" s="4" t="s">
        <v>42</v>
      </c>
      <c r="B21" s="4" t="s">
        <v>46</v>
      </c>
      <c r="C21" s="4" t="s">
        <v>148</v>
      </c>
      <c r="D21" s="6" t="s">
        <v>24</v>
      </c>
      <c r="E21" s="6" t="s">
        <v>67</v>
      </c>
      <c r="F21" s="6" t="s">
        <v>19</v>
      </c>
      <c r="G21" s="6" t="s">
        <v>69</v>
      </c>
      <c r="H21" s="12">
        <v>1275.4000000000001</v>
      </c>
      <c r="I21" s="9">
        <v>300</v>
      </c>
      <c r="J21" s="9">
        <v>430</v>
      </c>
      <c r="K21" s="5">
        <v>2.5</v>
      </c>
      <c r="L21" s="10">
        <f>J21*K21+I21</f>
        <v>1375</v>
      </c>
      <c r="M21" s="10">
        <f>J21*K21+I21</f>
        <v>1375</v>
      </c>
    </row>
    <row r="22" spans="1:13" ht="24.95" customHeight="1" x14ac:dyDescent="0.2">
      <c r="A22" s="4" t="s">
        <v>84</v>
      </c>
      <c r="B22" s="4" t="s">
        <v>18</v>
      </c>
      <c r="C22" s="4" t="s">
        <v>149</v>
      </c>
      <c r="D22" s="6" t="s">
        <v>27</v>
      </c>
      <c r="E22" s="6" t="s">
        <v>85</v>
      </c>
      <c r="F22" s="6" t="s">
        <v>111</v>
      </c>
      <c r="G22" s="6" t="s">
        <v>86</v>
      </c>
      <c r="H22" s="12">
        <v>1520.87</v>
      </c>
      <c r="I22" s="9">
        <v>300</v>
      </c>
      <c r="J22" s="9">
        <v>430</v>
      </c>
      <c r="K22" s="5">
        <v>2.5</v>
      </c>
      <c r="L22" s="10">
        <f>J22*K22+I22</f>
        <v>1375</v>
      </c>
      <c r="M22" s="10">
        <f>J22*K22+I22</f>
        <v>1375</v>
      </c>
    </row>
    <row r="23" spans="1:13" ht="24.95" customHeight="1" x14ac:dyDescent="0.2">
      <c r="A23" s="4" t="s">
        <v>87</v>
      </c>
      <c r="B23" s="4" t="s">
        <v>18</v>
      </c>
      <c r="C23" s="4" t="s">
        <v>150</v>
      </c>
      <c r="D23" s="6" t="s">
        <v>19</v>
      </c>
      <c r="E23" s="6" t="s">
        <v>161</v>
      </c>
      <c r="F23" s="6" t="s">
        <v>19</v>
      </c>
      <c r="G23" s="6" t="s">
        <v>161</v>
      </c>
      <c r="H23" s="12">
        <v>0</v>
      </c>
      <c r="I23" s="9">
        <v>0</v>
      </c>
      <c r="J23" s="9">
        <v>210</v>
      </c>
      <c r="K23" s="5">
        <v>2</v>
      </c>
      <c r="L23" s="10">
        <f>(J23*K23)</f>
        <v>420</v>
      </c>
      <c r="M23" s="10">
        <f>(J23*K23)</f>
        <v>420</v>
      </c>
    </row>
    <row r="24" spans="1:13" ht="24.95" customHeight="1" x14ac:dyDescent="0.2">
      <c r="A24" s="4" t="s">
        <v>88</v>
      </c>
      <c r="B24" s="4" t="s">
        <v>18</v>
      </c>
      <c r="C24" s="4" t="s">
        <v>150</v>
      </c>
      <c r="D24" s="6" t="s">
        <v>22</v>
      </c>
      <c r="E24" s="6" t="s">
        <v>90</v>
      </c>
      <c r="F24" s="6" t="s">
        <v>19</v>
      </c>
      <c r="G24" s="6" t="s">
        <v>91</v>
      </c>
      <c r="H24" s="12">
        <v>1456.92</v>
      </c>
      <c r="I24" s="9">
        <v>300</v>
      </c>
      <c r="J24" s="9">
        <v>430</v>
      </c>
      <c r="K24" s="5">
        <v>2.5</v>
      </c>
      <c r="L24" s="10">
        <f>J24*K24+I24</f>
        <v>1375</v>
      </c>
      <c r="M24" s="10">
        <f t="shared" ref="M24:M29" si="1">J24*K24+I24</f>
        <v>1375</v>
      </c>
    </row>
    <row r="25" spans="1:13" ht="24.95" customHeight="1" x14ac:dyDescent="0.2">
      <c r="A25" s="4" t="s">
        <v>10</v>
      </c>
      <c r="B25" s="4" t="s">
        <v>18</v>
      </c>
      <c r="C25" s="4" t="s">
        <v>150</v>
      </c>
      <c r="D25" s="6" t="s">
        <v>22</v>
      </c>
      <c r="E25" s="6" t="s">
        <v>90</v>
      </c>
      <c r="F25" s="6" t="s">
        <v>19</v>
      </c>
      <c r="G25" s="6" t="s">
        <v>91</v>
      </c>
      <c r="H25" s="12">
        <v>1473.29</v>
      </c>
      <c r="I25" s="9">
        <v>0</v>
      </c>
      <c r="J25" s="9">
        <v>430</v>
      </c>
      <c r="K25" s="5">
        <v>2.5</v>
      </c>
      <c r="L25" s="10">
        <f>J25*K25</f>
        <v>1075</v>
      </c>
      <c r="M25" s="10">
        <f t="shared" si="1"/>
        <v>1075</v>
      </c>
    </row>
    <row r="26" spans="1:13" ht="24.95" customHeight="1" x14ac:dyDescent="0.2">
      <c r="A26" s="4" t="s">
        <v>89</v>
      </c>
      <c r="B26" s="4" t="s">
        <v>18</v>
      </c>
      <c r="C26" s="4" t="s">
        <v>150</v>
      </c>
      <c r="D26" s="6" t="s">
        <v>27</v>
      </c>
      <c r="E26" s="6" t="s">
        <v>92</v>
      </c>
      <c r="F26" s="6" t="s">
        <v>19</v>
      </c>
      <c r="G26" s="6" t="s">
        <v>102</v>
      </c>
      <c r="H26" s="12">
        <v>1504.23</v>
      </c>
      <c r="I26" s="9">
        <v>300</v>
      </c>
      <c r="J26" s="9">
        <v>430</v>
      </c>
      <c r="K26" s="5">
        <v>2.5</v>
      </c>
      <c r="L26" s="10">
        <f>J26*K26+I26</f>
        <v>1375</v>
      </c>
      <c r="M26" s="10">
        <f t="shared" si="1"/>
        <v>1375</v>
      </c>
    </row>
    <row r="27" spans="1:13" ht="24.95" customHeight="1" x14ac:dyDescent="0.2">
      <c r="A27" s="4" t="s">
        <v>94</v>
      </c>
      <c r="B27" s="4" t="s">
        <v>18</v>
      </c>
      <c r="C27" s="7" t="s">
        <v>151</v>
      </c>
      <c r="D27" s="6" t="s">
        <v>26</v>
      </c>
      <c r="E27" s="6" t="s">
        <v>98</v>
      </c>
      <c r="F27" s="6" t="s">
        <v>19</v>
      </c>
      <c r="G27" s="6" t="s">
        <v>99</v>
      </c>
      <c r="H27" s="12">
        <v>980.6</v>
      </c>
      <c r="I27" s="9">
        <v>300</v>
      </c>
      <c r="J27" s="9">
        <v>430</v>
      </c>
      <c r="K27" s="5">
        <v>1.5</v>
      </c>
      <c r="L27" s="10">
        <f>J27*K27+I27</f>
        <v>945</v>
      </c>
      <c r="M27" s="10">
        <f t="shared" si="1"/>
        <v>945</v>
      </c>
    </row>
    <row r="28" spans="1:13" ht="24.95" customHeight="1" x14ac:dyDescent="0.2">
      <c r="A28" s="4" t="s">
        <v>95</v>
      </c>
      <c r="B28" s="4" t="s">
        <v>18</v>
      </c>
      <c r="C28" s="7" t="s">
        <v>151</v>
      </c>
      <c r="D28" s="6" t="s">
        <v>23</v>
      </c>
      <c r="E28" s="6" t="s">
        <v>100</v>
      </c>
      <c r="F28" s="6" t="s">
        <v>19</v>
      </c>
      <c r="G28" s="6" t="s">
        <v>101</v>
      </c>
      <c r="H28" s="12">
        <v>921.99</v>
      </c>
      <c r="I28" s="9">
        <v>300</v>
      </c>
      <c r="J28" s="9">
        <v>430</v>
      </c>
      <c r="K28" s="5">
        <v>1.5</v>
      </c>
      <c r="L28" s="10">
        <f>J28*K28+I28</f>
        <v>945</v>
      </c>
      <c r="M28" s="10">
        <f t="shared" si="1"/>
        <v>945</v>
      </c>
    </row>
    <row r="29" spans="1:13" ht="24.95" customHeight="1" x14ac:dyDescent="0.2">
      <c r="A29" s="4" t="s">
        <v>97</v>
      </c>
      <c r="B29" s="4" t="s">
        <v>18</v>
      </c>
      <c r="C29" s="7" t="s">
        <v>151</v>
      </c>
      <c r="D29" s="6" t="s">
        <v>26</v>
      </c>
      <c r="E29" s="6" t="s">
        <v>130</v>
      </c>
      <c r="F29" s="6" t="s">
        <v>19</v>
      </c>
      <c r="G29" s="6" t="s">
        <v>131</v>
      </c>
      <c r="H29" s="12">
        <v>938.61</v>
      </c>
      <c r="I29" s="9">
        <v>300</v>
      </c>
      <c r="J29" s="9">
        <v>430</v>
      </c>
      <c r="K29" s="5">
        <v>1.5</v>
      </c>
      <c r="L29" s="10">
        <f>J29*K29+I29</f>
        <v>945</v>
      </c>
      <c r="M29" s="10">
        <f t="shared" si="1"/>
        <v>945</v>
      </c>
    </row>
    <row r="30" spans="1:13" ht="24.95" customHeight="1" x14ac:dyDescent="0.2">
      <c r="A30" s="4" t="s">
        <v>93</v>
      </c>
      <c r="B30" s="4" t="s">
        <v>18</v>
      </c>
      <c r="C30" s="7" t="s">
        <v>151</v>
      </c>
      <c r="D30" s="6" t="s">
        <v>27</v>
      </c>
      <c r="E30" s="6" t="s">
        <v>132</v>
      </c>
      <c r="F30" s="6" t="s">
        <v>19</v>
      </c>
      <c r="G30" s="6" t="s">
        <v>133</v>
      </c>
      <c r="H30" s="12">
        <v>1692.33</v>
      </c>
      <c r="I30" s="9">
        <v>300</v>
      </c>
      <c r="J30" s="9">
        <v>430</v>
      </c>
      <c r="K30" s="5">
        <v>1.5</v>
      </c>
      <c r="L30" s="10">
        <v>945</v>
      </c>
      <c r="M30" s="10">
        <v>945</v>
      </c>
    </row>
    <row r="31" spans="1:13" ht="24.95" customHeight="1" x14ac:dyDescent="0.2">
      <c r="A31" s="4" t="s">
        <v>10</v>
      </c>
      <c r="B31" s="4" t="s">
        <v>18</v>
      </c>
      <c r="C31" s="4" t="s">
        <v>156</v>
      </c>
      <c r="D31" s="6" t="s">
        <v>22</v>
      </c>
      <c r="E31" s="6" t="s">
        <v>103</v>
      </c>
      <c r="F31" s="6" t="s">
        <v>19</v>
      </c>
      <c r="G31" s="6" t="s">
        <v>104</v>
      </c>
      <c r="H31" s="12">
        <v>264.58</v>
      </c>
      <c r="I31" s="9">
        <v>0</v>
      </c>
      <c r="J31" s="9">
        <v>430</v>
      </c>
      <c r="K31" s="5">
        <v>3.5</v>
      </c>
      <c r="L31" s="10">
        <f t="shared" ref="L31:L41" si="2">J31*K31+I31</f>
        <v>1505</v>
      </c>
      <c r="M31" s="10">
        <f t="shared" ref="M31:M37" si="3">J31*K31+I31</f>
        <v>1505</v>
      </c>
    </row>
    <row r="32" spans="1:13" ht="24.95" customHeight="1" x14ac:dyDescent="0.2">
      <c r="A32" s="4" t="s">
        <v>96</v>
      </c>
      <c r="B32" s="4" t="s">
        <v>18</v>
      </c>
      <c r="C32" s="4" t="s">
        <v>153</v>
      </c>
      <c r="D32" s="6" t="s">
        <v>22</v>
      </c>
      <c r="E32" s="6" t="s">
        <v>105</v>
      </c>
      <c r="F32" s="6" t="s">
        <v>19</v>
      </c>
      <c r="G32" s="6" t="s">
        <v>106</v>
      </c>
      <c r="H32" s="12">
        <v>1645.95</v>
      </c>
      <c r="I32" s="9">
        <v>300</v>
      </c>
      <c r="J32" s="9">
        <v>430</v>
      </c>
      <c r="K32" s="5">
        <v>2.5</v>
      </c>
      <c r="L32" s="10">
        <f t="shared" si="2"/>
        <v>1375</v>
      </c>
      <c r="M32" s="10">
        <f t="shared" si="3"/>
        <v>1375</v>
      </c>
    </row>
    <row r="33" spans="1:13" ht="24.95" customHeight="1" x14ac:dyDescent="0.2">
      <c r="A33" s="4" t="s">
        <v>107</v>
      </c>
      <c r="B33" s="4" t="s">
        <v>18</v>
      </c>
      <c r="C33" s="4" t="s">
        <v>152</v>
      </c>
      <c r="D33" s="6" t="s">
        <v>23</v>
      </c>
      <c r="E33" s="6" t="s">
        <v>108</v>
      </c>
      <c r="F33" s="6" t="s">
        <v>19</v>
      </c>
      <c r="G33" s="6" t="s">
        <v>109</v>
      </c>
      <c r="H33" s="12">
        <v>0</v>
      </c>
      <c r="I33" s="9">
        <v>300</v>
      </c>
      <c r="J33" s="9">
        <v>430</v>
      </c>
      <c r="K33" s="5">
        <v>1.5</v>
      </c>
      <c r="L33" s="10">
        <f t="shared" si="2"/>
        <v>945</v>
      </c>
      <c r="M33" s="10">
        <f t="shared" si="3"/>
        <v>945</v>
      </c>
    </row>
    <row r="34" spans="1:13" ht="24.95" customHeight="1" x14ac:dyDescent="0.2">
      <c r="A34" s="4" t="s">
        <v>89</v>
      </c>
      <c r="B34" s="4" t="s">
        <v>18</v>
      </c>
      <c r="C34" s="4" t="s">
        <v>154</v>
      </c>
      <c r="D34" s="6" t="s">
        <v>27</v>
      </c>
      <c r="E34" s="6" t="s">
        <v>112</v>
      </c>
      <c r="F34" s="6" t="s">
        <v>110</v>
      </c>
      <c r="G34" s="6" t="s">
        <v>113</v>
      </c>
      <c r="H34" s="12">
        <v>803.38</v>
      </c>
      <c r="I34" s="9">
        <v>300</v>
      </c>
      <c r="J34" s="9">
        <v>430</v>
      </c>
      <c r="K34" s="5">
        <v>2.5</v>
      </c>
      <c r="L34" s="10">
        <f t="shared" si="2"/>
        <v>1375</v>
      </c>
      <c r="M34" s="10">
        <f t="shared" si="3"/>
        <v>1375</v>
      </c>
    </row>
    <row r="35" spans="1:13" ht="24.95" customHeight="1" x14ac:dyDescent="0.2">
      <c r="A35" s="4" t="s">
        <v>114</v>
      </c>
      <c r="B35" s="4" t="s">
        <v>34</v>
      </c>
      <c r="C35" s="4" t="s">
        <v>155</v>
      </c>
      <c r="D35" s="6" t="s">
        <v>20</v>
      </c>
      <c r="E35" s="6" t="s">
        <v>122</v>
      </c>
      <c r="F35" s="6" t="s">
        <v>19</v>
      </c>
      <c r="G35" s="6" t="s">
        <v>123</v>
      </c>
      <c r="H35" s="12">
        <v>1450.19</v>
      </c>
      <c r="I35" s="9">
        <v>300</v>
      </c>
      <c r="J35" s="9">
        <v>430</v>
      </c>
      <c r="K35" s="5">
        <v>2.5</v>
      </c>
      <c r="L35" s="10">
        <f t="shared" si="2"/>
        <v>1375</v>
      </c>
      <c r="M35" s="10">
        <f t="shared" si="3"/>
        <v>1375</v>
      </c>
    </row>
    <row r="36" spans="1:13" ht="24.95" customHeight="1" x14ac:dyDescent="0.2">
      <c r="A36" s="4" t="s">
        <v>115</v>
      </c>
      <c r="B36" s="4" t="s">
        <v>34</v>
      </c>
      <c r="C36" s="4" t="s">
        <v>155</v>
      </c>
      <c r="D36" s="6" t="s">
        <v>21</v>
      </c>
      <c r="E36" s="6" t="s">
        <v>124</v>
      </c>
      <c r="F36" s="6" t="s">
        <v>19</v>
      </c>
      <c r="G36" s="6" t="s">
        <v>125</v>
      </c>
      <c r="H36" s="12">
        <v>917.91</v>
      </c>
      <c r="I36" s="9">
        <v>300</v>
      </c>
      <c r="J36" s="9">
        <v>430</v>
      </c>
      <c r="K36" s="5">
        <v>2.5</v>
      </c>
      <c r="L36" s="10">
        <f t="shared" si="2"/>
        <v>1375</v>
      </c>
      <c r="M36" s="10">
        <f t="shared" si="3"/>
        <v>1375</v>
      </c>
    </row>
    <row r="37" spans="1:13" ht="24.95" customHeight="1" x14ac:dyDescent="0.2">
      <c r="A37" s="4" t="s">
        <v>116</v>
      </c>
      <c r="B37" s="4" t="s">
        <v>34</v>
      </c>
      <c r="C37" s="4" t="s">
        <v>155</v>
      </c>
      <c r="D37" s="6" t="s">
        <v>22</v>
      </c>
      <c r="E37" s="6" t="s">
        <v>126</v>
      </c>
      <c r="F37" s="6" t="s">
        <v>19</v>
      </c>
      <c r="G37" s="6" t="s">
        <v>127</v>
      </c>
      <c r="H37" s="12">
        <v>613.19000000000005</v>
      </c>
      <c r="I37" s="9">
        <v>300</v>
      </c>
      <c r="J37" s="9">
        <v>430</v>
      </c>
      <c r="K37" s="5">
        <v>2.5</v>
      </c>
      <c r="L37" s="10">
        <f t="shared" si="2"/>
        <v>1375</v>
      </c>
      <c r="M37" s="10">
        <f t="shared" si="3"/>
        <v>1375</v>
      </c>
    </row>
    <row r="38" spans="1:13" ht="24.95" customHeight="1" x14ac:dyDescent="0.2">
      <c r="A38" s="4" t="s">
        <v>117</v>
      </c>
      <c r="B38" s="4" t="s">
        <v>34</v>
      </c>
      <c r="C38" s="4" t="s">
        <v>155</v>
      </c>
      <c r="D38" s="6" t="s">
        <v>121</v>
      </c>
      <c r="E38" s="6" t="s">
        <v>126</v>
      </c>
      <c r="F38" s="6" t="s">
        <v>19</v>
      </c>
      <c r="G38" s="6" t="s">
        <v>134</v>
      </c>
      <c r="H38" s="12">
        <v>613.09</v>
      </c>
      <c r="I38" s="9">
        <v>300</v>
      </c>
      <c r="J38" s="9">
        <v>430</v>
      </c>
      <c r="K38" s="5">
        <v>2.5</v>
      </c>
      <c r="L38" s="10">
        <f t="shared" si="2"/>
        <v>1375</v>
      </c>
      <c r="M38" s="10">
        <f>(J38*K38+I38)</f>
        <v>1375</v>
      </c>
    </row>
    <row r="39" spans="1:13" ht="24.95" customHeight="1" x14ac:dyDescent="0.2">
      <c r="A39" s="4" t="s">
        <v>118</v>
      </c>
      <c r="B39" s="4" t="s">
        <v>34</v>
      </c>
      <c r="C39" s="4" t="s">
        <v>155</v>
      </c>
      <c r="D39" s="6" t="s">
        <v>110</v>
      </c>
      <c r="E39" s="6" t="s">
        <v>137</v>
      </c>
      <c r="F39" s="6" t="s">
        <v>19</v>
      </c>
      <c r="G39" s="6" t="s">
        <v>136</v>
      </c>
      <c r="H39" s="12">
        <v>1108.74</v>
      </c>
      <c r="I39" s="9">
        <v>300</v>
      </c>
      <c r="J39" s="9">
        <v>430</v>
      </c>
      <c r="K39" s="5">
        <v>3.5</v>
      </c>
      <c r="L39" s="10">
        <f t="shared" si="2"/>
        <v>1805</v>
      </c>
      <c r="M39" s="10">
        <f>(J39*K39+I39)</f>
        <v>1805</v>
      </c>
    </row>
    <row r="40" spans="1:13" ht="24.95" customHeight="1" x14ac:dyDescent="0.2">
      <c r="A40" s="4" t="s">
        <v>119</v>
      </c>
      <c r="B40" s="4" t="s">
        <v>34</v>
      </c>
      <c r="C40" s="4" t="s">
        <v>155</v>
      </c>
      <c r="D40" s="6" t="s">
        <v>27</v>
      </c>
      <c r="E40" s="6" t="s">
        <v>123</v>
      </c>
      <c r="F40" s="6" t="s">
        <v>19</v>
      </c>
      <c r="G40" s="6" t="s">
        <v>135</v>
      </c>
      <c r="H40" s="12">
        <v>669.19</v>
      </c>
      <c r="I40" s="9">
        <v>300</v>
      </c>
      <c r="J40" s="9">
        <v>430</v>
      </c>
      <c r="K40" s="5">
        <v>2.5</v>
      </c>
      <c r="L40" s="10">
        <f t="shared" si="2"/>
        <v>1375</v>
      </c>
      <c r="M40" s="10">
        <f>(J40*K40+I40)</f>
        <v>1375</v>
      </c>
    </row>
    <row r="41" spans="1:13" ht="24.95" customHeight="1" x14ac:dyDescent="0.2">
      <c r="A41" s="4" t="s">
        <v>120</v>
      </c>
      <c r="B41" s="4" t="s">
        <v>34</v>
      </c>
      <c r="C41" s="4" t="s">
        <v>155</v>
      </c>
      <c r="D41" s="6" t="s">
        <v>28</v>
      </c>
      <c r="E41" s="6" t="s">
        <v>128</v>
      </c>
      <c r="F41" s="6" t="s">
        <v>19</v>
      </c>
      <c r="G41" s="6" t="s">
        <v>129</v>
      </c>
      <c r="H41" s="12">
        <v>626.37</v>
      </c>
      <c r="I41" s="9">
        <v>300</v>
      </c>
      <c r="J41" s="9">
        <v>430</v>
      </c>
      <c r="K41" s="5">
        <v>3.5</v>
      </c>
      <c r="L41" s="10">
        <f t="shared" si="2"/>
        <v>1805</v>
      </c>
      <c r="M41" s="10">
        <f>J41*K41+I41</f>
        <v>1805</v>
      </c>
    </row>
    <row r="42" spans="1:13" ht="24.95" customHeight="1" x14ac:dyDescent="0.2">
      <c r="A42" s="4" t="s">
        <v>160</v>
      </c>
      <c r="B42" s="4" t="s">
        <v>18</v>
      </c>
      <c r="C42" s="4" t="s">
        <v>157</v>
      </c>
      <c r="D42" s="6" t="s">
        <v>19</v>
      </c>
      <c r="E42" s="6" t="s">
        <v>139</v>
      </c>
      <c r="F42" s="6" t="s">
        <v>19</v>
      </c>
      <c r="G42" s="6" t="s">
        <v>138</v>
      </c>
      <c r="H42" s="12">
        <v>358.86</v>
      </c>
      <c r="I42" s="9">
        <v>0</v>
      </c>
      <c r="J42" s="9">
        <v>430</v>
      </c>
      <c r="K42" s="5">
        <v>2.5</v>
      </c>
      <c r="L42" s="10">
        <f>J42*K42</f>
        <v>1075</v>
      </c>
      <c r="M42" s="10">
        <f>(J42*K42)</f>
        <v>1075</v>
      </c>
    </row>
    <row r="43" spans="1:13" ht="24.95" customHeight="1" x14ac:dyDescent="0.2">
      <c r="A43" s="4" t="s">
        <v>87</v>
      </c>
      <c r="B43" s="4" t="s">
        <v>18</v>
      </c>
      <c r="C43" s="4" t="s">
        <v>158</v>
      </c>
      <c r="D43" s="6" t="s">
        <v>140</v>
      </c>
      <c r="E43" s="6" t="s">
        <v>141</v>
      </c>
      <c r="F43" s="6" t="s">
        <v>19</v>
      </c>
      <c r="G43" s="6" t="s">
        <v>142</v>
      </c>
      <c r="H43" s="12">
        <v>984.45</v>
      </c>
      <c r="I43" s="9">
        <v>300</v>
      </c>
      <c r="J43" s="9">
        <v>430</v>
      </c>
      <c r="K43" s="5">
        <v>1.5</v>
      </c>
      <c r="L43" s="10">
        <f>J43*K43+I43</f>
        <v>945</v>
      </c>
      <c r="M43" s="10">
        <f>J43*K43+I43</f>
        <v>945</v>
      </c>
    </row>
    <row r="44" spans="1:13" ht="24.95" customHeight="1" x14ac:dyDescent="0.2">
      <c r="A44" s="4" t="s">
        <v>89</v>
      </c>
      <c r="B44" s="4" t="s">
        <v>18</v>
      </c>
      <c r="C44" s="8" t="s">
        <v>159</v>
      </c>
      <c r="D44" s="6" t="s">
        <v>27</v>
      </c>
      <c r="E44" s="6" t="s">
        <v>143</v>
      </c>
      <c r="F44" s="6" t="s">
        <v>19</v>
      </c>
      <c r="G44" s="6" t="s">
        <v>144</v>
      </c>
      <c r="H44" s="12">
        <v>2134.39</v>
      </c>
      <c r="I44" s="9">
        <v>300</v>
      </c>
      <c r="J44" s="9"/>
      <c r="K44" s="5"/>
      <c r="L44" s="10">
        <v>300</v>
      </c>
      <c r="M44" s="10">
        <v>300</v>
      </c>
    </row>
    <row r="45" spans="1:13" ht="24.95" customHeight="1" x14ac:dyDescent="0.2">
      <c r="A45" s="4" t="s">
        <v>93</v>
      </c>
      <c r="B45" s="4" t="s">
        <v>18</v>
      </c>
      <c r="C45" s="8" t="s">
        <v>159</v>
      </c>
      <c r="D45" s="6" t="s">
        <v>27</v>
      </c>
      <c r="E45" s="6" t="s">
        <v>143</v>
      </c>
      <c r="F45" s="6" t="s">
        <v>19</v>
      </c>
      <c r="G45" s="6" t="s">
        <v>144</v>
      </c>
      <c r="H45" s="12">
        <v>2134.39</v>
      </c>
      <c r="I45" s="9">
        <v>300</v>
      </c>
      <c r="J45" s="9"/>
      <c r="K45" s="5"/>
      <c r="L45" s="10">
        <f>J45*K45+I45</f>
        <v>300</v>
      </c>
      <c r="M45" s="10">
        <f>J45*K45+I45</f>
        <v>300</v>
      </c>
    </row>
  </sheetData>
  <autoFilter ref="A3:AA3"/>
  <mergeCells count="9">
    <mergeCell ref="A2:A3"/>
    <mergeCell ref="H2:H3"/>
    <mergeCell ref="B2:B3"/>
    <mergeCell ref="M2:M3"/>
    <mergeCell ref="D2:E2"/>
    <mergeCell ref="I2:I3"/>
    <mergeCell ref="C2:C3"/>
    <mergeCell ref="F2:G2"/>
    <mergeCell ref="J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Debora Santos</cp:lastModifiedBy>
  <cp:lastPrinted>2016-08-23T14:19:21Z</cp:lastPrinted>
  <dcterms:created xsi:type="dcterms:W3CDTF">2016-06-30T19:34:33Z</dcterms:created>
  <dcterms:modified xsi:type="dcterms:W3CDTF">2017-02-07T18:32:55Z</dcterms:modified>
</cp:coreProperties>
</file>