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ao\Word\ANO - 2016\COORDENAÇÃO-ADMINISTRATIVA\Planilha de Voos\Planilha de Voos\"/>
    </mc:Choice>
  </mc:AlternateContent>
  <bookViews>
    <workbookView xWindow="0" yWindow="0" windowWidth="21600" windowHeight="9735"/>
  </bookViews>
  <sheets>
    <sheet name="Plan1" sheetId="1" r:id="rId1"/>
  </sheets>
  <definedNames>
    <definedName name="_xlnm._FilterDatabase" localSheetId="0" hidden="1">Plan1!$A$3:$AE$3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Q70" i="1" l="1"/>
  <c r="P70" i="1"/>
  <c r="Q74" i="1" l="1"/>
  <c r="P74" i="1"/>
  <c r="Q73" i="1"/>
  <c r="P73" i="1"/>
  <c r="Q72" i="1"/>
  <c r="Q69" i="1"/>
  <c r="Q63" i="1"/>
  <c r="P63" i="1"/>
  <c r="Q67" i="1"/>
  <c r="P67" i="1"/>
  <c r="Q66" i="1"/>
  <c r="P66" i="1"/>
  <c r="Q62" i="1" l="1"/>
  <c r="P62" i="1"/>
  <c r="P4" i="1" l="1"/>
  <c r="Q57" i="1"/>
  <c r="P57" i="1"/>
  <c r="Q61" i="1"/>
  <c r="P61" i="1"/>
  <c r="P9" i="1" l="1"/>
  <c r="Q60" i="1" l="1"/>
  <c r="P60" i="1"/>
  <c r="Q58" i="1"/>
  <c r="P58" i="1"/>
  <c r="Q47" i="1" l="1"/>
  <c r="P47" i="1"/>
  <c r="P55" i="1" l="1"/>
  <c r="P54" i="1"/>
  <c r="Q55" i="1"/>
  <c r="Q54" i="1"/>
  <c r="Q50" i="1" l="1"/>
  <c r="P50" i="1"/>
  <c r="Q49" i="1"/>
  <c r="P49" i="1"/>
  <c r="P17" i="1" l="1"/>
  <c r="Q17" i="1"/>
  <c r="Q16" i="1"/>
  <c r="Q15" i="1"/>
  <c r="Q14" i="1"/>
  <c r="Q13" i="1"/>
  <c r="Q10" i="1"/>
  <c r="Q8" i="1"/>
  <c r="P7" i="1"/>
  <c r="Q6" i="1"/>
  <c r="P16" i="1"/>
  <c r="P15" i="1"/>
  <c r="P14" i="1"/>
  <c r="P13" i="1"/>
  <c r="P10" i="1"/>
  <c r="P8" i="1"/>
  <c r="P6" i="1"/>
  <c r="P5" i="1"/>
  <c r="Q48" i="1"/>
  <c r="P48" i="1" l="1"/>
  <c r="P46" i="1"/>
  <c r="P43" i="1"/>
  <c r="P41" i="1"/>
  <c r="P40" i="1"/>
  <c r="Q46" i="1"/>
  <c r="P45" i="1"/>
  <c r="Q43" i="1"/>
  <c r="Q42" i="1"/>
  <c r="P42" i="1"/>
  <c r="Q41" i="1"/>
  <c r="Q40" i="1"/>
  <c r="Q29" i="1"/>
  <c r="Q26" i="1"/>
  <c r="Q24" i="1"/>
  <c r="Q23" i="1"/>
  <c r="P29" i="1"/>
  <c r="P26" i="1"/>
  <c r="P25" i="1"/>
  <c r="P24" i="1"/>
  <c r="P23" i="1"/>
  <c r="Q39" i="1" l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P28" i="1"/>
  <c r="Q25" i="1"/>
  <c r="Q22" i="1" l="1"/>
  <c r="Q21" i="1"/>
  <c r="Q20" i="1"/>
  <c r="Q19" i="1"/>
  <c r="P22" i="1"/>
  <c r="P21" i="1"/>
  <c r="P20" i="1"/>
  <c r="P19" i="1"/>
  <c r="P11" i="1" l="1"/>
  <c r="Q11" i="1" s="1"/>
  <c r="Q9" i="1"/>
  <c r="Q7" i="1"/>
  <c r="Q5" i="1"/>
  <c r="Q4" i="1"/>
</calcChain>
</file>

<file path=xl/sharedStrings.xml><?xml version="1.0" encoding="utf-8"?>
<sst xmlns="http://schemas.openxmlformats.org/spreadsheetml/2006/main" count="770" uniqueCount="279">
  <si>
    <t>Total</t>
  </si>
  <si>
    <t>Motivação</t>
  </si>
  <si>
    <t>Origem</t>
  </si>
  <si>
    <t>Destino</t>
  </si>
  <si>
    <t>Unitário</t>
  </si>
  <si>
    <t>Nome</t>
  </si>
  <si>
    <t>Valor Passagem</t>
  </si>
  <si>
    <t>Valor Deslocamento</t>
  </si>
  <si>
    <t>Albaneide Maria Lima Peixinho</t>
  </si>
  <si>
    <t>Juracema Ana Daltoé</t>
  </si>
  <si>
    <t>Nina da Costa Correa</t>
  </si>
  <si>
    <t>Nelcy Ferreira da Silva</t>
  </si>
  <si>
    <t>Gilcélio Gonçalves de Almeida</t>
  </si>
  <si>
    <t>Nádia Alinne Fernandes Côrrea</t>
  </si>
  <si>
    <t>Sônia Regina Barbosa</t>
  </si>
  <si>
    <t xml:space="preserve">Élido Bonomo </t>
  </si>
  <si>
    <t>Rosana Maria Nogueira</t>
  </si>
  <si>
    <t>Liane Quintanilha Simões</t>
  </si>
  <si>
    <t>Anete Rissin</t>
  </si>
  <si>
    <t>Raul Von Der Heyde</t>
  </si>
  <si>
    <t>Regina Rodrigues de Oliveira</t>
  </si>
  <si>
    <t>Plenária do CFN</t>
  </si>
  <si>
    <t>Data/Horário Saída</t>
  </si>
  <si>
    <t>Data/Horário Chegada</t>
  </si>
  <si>
    <t>Nº dias</t>
  </si>
  <si>
    <t>Diárias/Ajuda de Custo</t>
  </si>
  <si>
    <t>Valor Recebido
Diárias ou Ajuda Custo e Deslocamento</t>
  </si>
  <si>
    <t>Rita de Cássia C. de A. Akutsu</t>
  </si>
  <si>
    <t>Cargo</t>
  </si>
  <si>
    <t>Conselheiro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</si>
  <si>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</si>
  <si>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</si>
  <si>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</si>
  <si>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</si>
  <si>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</si>
  <si>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</si>
  <si>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</si>
  <si>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</si>
  <si>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</si>
  <si>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Licença</t>
  </si>
  <si>
    <t>Florianópolis</t>
  </si>
  <si>
    <t>CRN1- Marcela O. Mendonça</t>
  </si>
  <si>
    <t>CRN3- Lúcia H. L. Bertonha</t>
  </si>
  <si>
    <t>CRN8- Julisse K. W.Prussak</t>
  </si>
  <si>
    <t>CRN10- Jeanini B. Zamboni</t>
  </si>
  <si>
    <t>CFN- Maria A. W. Rego</t>
  </si>
  <si>
    <t>Coord Fisc</t>
  </si>
  <si>
    <t>Ger. Tecnica</t>
  </si>
  <si>
    <t>Campinas</t>
  </si>
  <si>
    <t>Belem</t>
  </si>
  <si>
    <t>12/09-15:05</t>
  </si>
  <si>
    <t>12/09-18:55</t>
  </si>
  <si>
    <t>CFN-Juracema A. Daltoe</t>
  </si>
  <si>
    <t>CFN- Nina da C. Correa</t>
  </si>
  <si>
    <t>CFN-Maria A. W. Rego</t>
  </si>
  <si>
    <t>CFN-Ana J. F. L. de Haro</t>
  </si>
  <si>
    <t>CFN-Nadia A. F. Correa</t>
  </si>
  <si>
    <t>CFN- Nelcy F. da Silva</t>
  </si>
  <si>
    <t>CFN-Sandra R. M. e Silva</t>
  </si>
  <si>
    <t>12/09-</t>
  </si>
  <si>
    <t>11/09-15:57</t>
  </si>
  <si>
    <t>11/09-18:25</t>
  </si>
  <si>
    <t>12/09</t>
  </si>
  <si>
    <t>15/09-15:25</t>
  </si>
  <si>
    <t>15/09-17:35</t>
  </si>
  <si>
    <t>15/09-17:22</t>
  </si>
  <si>
    <t>15/09-19:15</t>
  </si>
  <si>
    <t>15/09-19:35</t>
  </si>
  <si>
    <t>15/09-21:20</t>
  </si>
  <si>
    <t>15/09-15:15</t>
  </si>
  <si>
    <t>15/09-17:55</t>
  </si>
  <si>
    <t>11/09-15:22</t>
  </si>
  <si>
    <t>11/09-18:05</t>
  </si>
  <si>
    <t>11/09-17:30</t>
  </si>
  <si>
    <t>11/09-19:20</t>
  </si>
  <si>
    <t>11/09-17:20</t>
  </si>
  <si>
    <t>11/09- 12:08</t>
  </si>
  <si>
    <t>11/09- 16:30</t>
  </si>
  <si>
    <t>11/09-20:00</t>
  </si>
  <si>
    <t>11/09-17:46</t>
  </si>
  <si>
    <t>CRN1-Marcela O. Mendonça</t>
  </si>
  <si>
    <t>CRN2-Maiele B. l. Bianchini</t>
  </si>
  <si>
    <t>CRN3-Luiz P. de C. Junior</t>
  </si>
  <si>
    <t>CRN4-Samara G. S. Crancio</t>
  </si>
  <si>
    <t>CRN5-Diva M. M. de Aragão</t>
  </si>
  <si>
    <t>CRN6-Roberta P. da Silva</t>
  </si>
  <si>
    <t>CRN7- Hellene de F. V. de Souza</t>
  </si>
  <si>
    <t>CRN8- Julisse K. W. Prussak</t>
  </si>
  <si>
    <t>CRN9-Elisa A. D. e Alvares</t>
  </si>
  <si>
    <t>CRN10-Jeanini B. Zamboni</t>
  </si>
  <si>
    <t>Coord. Fisc</t>
  </si>
  <si>
    <t>Campinas - SP</t>
  </si>
  <si>
    <t>Bahia</t>
  </si>
  <si>
    <t>Forianópolis</t>
  </si>
  <si>
    <t>12/09-17:45</t>
  </si>
  <si>
    <t>12/09-20:30</t>
  </si>
  <si>
    <t>12/09-17:50</t>
  </si>
  <si>
    <t>12/09-19:35</t>
  </si>
  <si>
    <t>12/09-16:40</t>
  </si>
  <si>
    <t>12/09-18:30</t>
  </si>
  <si>
    <t>12/09-10:57</t>
  </si>
  <si>
    <t>12/09-12:55</t>
  </si>
  <si>
    <t>12/09-06:33</t>
  </si>
  <si>
    <t>12:09-09:10</t>
  </si>
  <si>
    <t>12/09-10:25</t>
  </si>
  <si>
    <t>12/09-17:22</t>
  </si>
  <si>
    <t>12/09-19:15</t>
  </si>
  <si>
    <t>12/09-20:20</t>
  </si>
  <si>
    <t>12/09-16:10</t>
  </si>
  <si>
    <t>05/09-08:25</t>
  </si>
  <si>
    <t>05/09-10:10</t>
  </si>
  <si>
    <t>05/09-10:30</t>
  </si>
  <si>
    <t>05/09-08:38</t>
  </si>
  <si>
    <t>05/09-07:55</t>
  </si>
  <si>
    <t>05/09-06:33</t>
  </si>
  <si>
    <t>05/09-09:10</t>
  </si>
  <si>
    <t>11/09-12:08</t>
  </si>
  <si>
    <t>15/09-17:50</t>
  </si>
  <si>
    <t>15/09-19:55</t>
  </si>
  <si>
    <t>14/09-18:00</t>
  </si>
  <si>
    <t>14/09-21:50</t>
  </si>
  <si>
    <t>CFN-Regina R. de Oliveira</t>
  </si>
  <si>
    <t>Vitoria</t>
  </si>
  <si>
    <t>13/09-09:00</t>
  </si>
  <si>
    <t>13/09-10:00</t>
  </si>
  <si>
    <t>Ida-CONSEA-13/09</t>
  </si>
  <si>
    <t>CFN- Juracema A. Daltoe</t>
  </si>
  <si>
    <t>Santa Maria - RS</t>
  </si>
  <si>
    <t>ÔNIBUS</t>
  </si>
  <si>
    <t>Ônibus</t>
  </si>
  <si>
    <t>CRN6- Roberta P. da Silva</t>
  </si>
  <si>
    <t>CRN10- Maria A. Vilela</t>
  </si>
  <si>
    <t>CFN- Ana Jeanette F. L. de Haro</t>
  </si>
  <si>
    <t>Colaboradora</t>
  </si>
  <si>
    <t xml:space="preserve">Simposio - Palestra sobre Nutrição e Sustentabilidade </t>
  </si>
  <si>
    <t>6 Reunião dos Coordenadores do Setor de Fiscalização do Sistema CFN/CRN e III Encontro Nacional de Fiscalização</t>
  </si>
  <si>
    <t>Comissão Fiscalização</t>
  </si>
  <si>
    <t>Gupo de Trabalho 419</t>
  </si>
  <si>
    <t>Comemoração do  Dia do  Nutricionista CRN2</t>
  </si>
  <si>
    <t>CFN-Elido Bonomo</t>
  </si>
  <si>
    <t>Reunião do Fórum Nacional das Entidades de Nutrição</t>
  </si>
  <si>
    <t>06/09-11:50</t>
  </si>
  <si>
    <t>Grupo de Trabalho 380</t>
  </si>
  <si>
    <t>Luisa Hickel Gamba</t>
  </si>
  <si>
    <t>Palestrante</t>
  </si>
  <si>
    <t>III Encontro Nacional de Fiscalização</t>
  </si>
  <si>
    <t>15/09-07:55</t>
  </si>
  <si>
    <t>15:09-10:10</t>
  </si>
  <si>
    <t>CFN- Albaneide M. L. Peixinho</t>
  </si>
  <si>
    <t>Diretoria</t>
  </si>
  <si>
    <t>Ida</t>
  </si>
  <si>
    <t>Volta</t>
  </si>
  <si>
    <t>18/09-18:15</t>
  </si>
  <si>
    <t>18/09-19:50</t>
  </si>
  <si>
    <t>19/09-19:15</t>
  </si>
  <si>
    <t>19/09-20:55</t>
  </si>
  <si>
    <t>18/09-20:40</t>
  </si>
  <si>
    <t>18/09-00:10</t>
  </si>
  <si>
    <t>11/09- 17:40</t>
  </si>
  <si>
    <t>11/09-20:15</t>
  </si>
  <si>
    <t>18/09-19:30</t>
  </si>
  <si>
    <t>18/09-21:47</t>
  </si>
  <si>
    <t>17/09- 13:10</t>
  </si>
  <si>
    <t>17/09-19:00</t>
  </si>
  <si>
    <t>18/09-18:30</t>
  </si>
  <si>
    <t>19/09-19:40</t>
  </si>
  <si>
    <t>18/09-20:00</t>
  </si>
  <si>
    <t>18/09-21:45</t>
  </si>
  <si>
    <t>18/09-20:15</t>
  </si>
  <si>
    <t>18/09-22:40</t>
  </si>
  <si>
    <t>18/09-19:40</t>
  </si>
  <si>
    <t>15/09-20:15</t>
  </si>
  <si>
    <t>15/09-22:40</t>
  </si>
  <si>
    <t>15/09-17:05</t>
  </si>
  <si>
    <t>15/09-18:45</t>
  </si>
  <si>
    <t>11/09-19:15</t>
  </si>
  <si>
    <t>17/09-13:10</t>
  </si>
  <si>
    <t>15/09-20:00</t>
  </si>
  <si>
    <t>15/09:22:45</t>
  </si>
  <si>
    <t>15/09-20:55</t>
  </si>
  <si>
    <t>15/09-23:55</t>
  </si>
  <si>
    <t>15/09-21:45</t>
  </si>
  <si>
    <t>15/09-21:40</t>
  </si>
  <si>
    <t>15/09-19:45</t>
  </si>
  <si>
    <t>16/09-11:45</t>
  </si>
  <si>
    <t>15/09-13:45</t>
  </si>
  <si>
    <t>15/09-21:30</t>
  </si>
  <si>
    <t>15/09-00:01</t>
  </si>
  <si>
    <t>15/09-19:30</t>
  </si>
  <si>
    <t>15/09-21:47</t>
  </si>
  <si>
    <t>15/09- 20:50</t>
  </si>
  <si>
    <t>15/09-22:10</t>
  </si>
  <si>
    <t>15/09-20:10</t>
  </si>
  <si>
    <t>15/09-22:36</t>
  </si>
  <si>
    <t>17/09- 19:00</t>
  </si>
  <si>
    <t>18/09- 20:10</t>
  </si>
  <si>
    <t>18/09-22:36</t>
  </si>
  <si>
    <t>Santa Maria</t>
  </si>
  <si>
    <t>ÔnIbus</t>
  </si>
  <si>
    <t>06/09-13:10</t>
  </si>
  <si>
    <t>07/09-17:50</t>
  </si>
  <si>
    <t>07/09-19:05</t>
  </si>
  <si>
    <t>19/09-18:30</t>
  </si>
  <si>
    <t>Falta</t>
  </si>
  <si>
    <t>21/09-20:05</t>
  </si>
  <si>
    <t>21/09-21:48</t>
  </si>
  <si>
    <t>21/09-21:40</t>
  </si>
  <si>
    <t>21/09-22:49</t>
  </si>
  <si>
    <t>06/09- 19: 15</t>
  </si>
  <si>
    <t>06/09-20:55</t>
  </si>
  <si>
    <t>06/09- 19:30</t>
  </si>
  <si>
    <t>06/09-21:47</t>
  </si>
  <si>
    <t>06/09-20:10</t>
  </si>
  <si>
    <t>06/09-22:36</t>
  </si>
  <si>
    <t>06/09-20:15</t>
  </si>
  <si>
    <t>06/09-22:40</t>
  </si>
  <si>
    <t>11/09-17:40</t>
  </si>
  <si>
    <t>11/09- 20:15</t>
  </si>
  <si>
    <t>19/09-06:15</t>
  </si>
  <si>
    <t>19/09-09:30</t>
  </si>
  <si>
    <t>CFN-Vanessa de C. Figueiredo</t>
  </si>
  <si>
    <t>Nutricionista</t>
  </si>
  <si>
    <t>19/09-09:20</t>
  </si>
  <si>
    <t>19/09-11:00</t>
  </si>
  <si>
    <t>19/09-09:40</t>
  </si>
  <si>
    <t>19/09-10:35</t>
  </si>
  <si>
    <t>21/09-19:10</t>
  </si>
  <si>
    <t>21/09-22:00</t>
  </si>
  <si>
    <t>21/09-22:18</t>
  </si>
  <si>
    <t>CONEP</t>
  </si>
  <si>
    <t>25/09-16:30</t>
  </si>
  <si>
    <t>25/09-18:25</t>
  </si>
  <si>
    <t>28/09-18:30</t>
  </si>
  <si>
    <t>28/09-20:15</t>
  </si>
  <si>
    <t>Ajuda de Custo</t>
  </si>
  <si>
    <t>CRN1 - Carla T. de M. Sarmento</t>
  </si>
  <si>
    <t>29 ª Avaliadores</t>
  </si>
  <si>
    <t>Grupo de Trabalho 545</t>
  </si>
  <si>
    <t>CRN2- Maiele B. L. Bianchin</t>
  </si>
  <si>
    <t>CRN3- Luiz P. de C. Junior</t>
  </si>
  <si>
    <t>CRN10-JeaniniB. Zamboni</t>
  </si>
  <si>
    <t>Coordenadora Fiscalização</t>
  </si>
  <si>
    <t>Coordenador Fiscalização</t>
  </si>
  <si>
    <t>28/09-09:42</t>
  </si>
  <si>
    <t>28/09-11:10</t>
  </si>
  <si>
    <t xml:space="preserve"> Transporte Terrestre</t>
  </si>
  <si>
    <t>30/09-20:10</t>
  </si>
  <si>
    <t>30/09-21:52</t>
  </si>
  <si>
    <t>28/09-10:10</t>
  </si>
  <si>
    <t>28/09-11:25</t>
  </si>
  <si>
    <t>30/09-19:10</t>
  </si>
  <si>
    <t>30/09-20:25</t>
  </si>
  <si>
    <t>28/09-07:48</t>
  </si>
  <si>
    <t>28/09-08:55</t>
  </si>
  <si>
    <t>30/09-21:40</t>
  </si>
  <si>
    <t>30/09-23:00</t>
  </si>
  <si>
    <t>03/10-13:25</t>
  </si>
  <si>
    <t>03/10-14:35</t>
  </si>
  <si>
    <t>CRN2-Carmem k. Franco</t>
  </si>
  <si>
    <t>CRN2- Samanta W. Madruga</t>
  </si>
  <si>
    <t>CRN2-Leonardo Agostini</t>
  </si>
  <si>
    <t>CRN4-Thais S. N. de Souza</t>
  </si>
  <si>
    <t>CRN6-Elenice Costa</t>
  </si>
  <si>
    <t xml:space="preserve">Colaboradora </t>
  </si>
  <si>
    <t>23ª Reunião da Comissão Epecial do Código de ética</t>
  </si>
  <si>
    <t>Ajuda de custo</t>
  </si>
  <si>
    <t>28/09-07:55</t>
  </si>
  <si>
    <t>28/09-14:38</t>
  </si>
  <si>
    <t>01/10-14:40</t>
  </si>
  <si>
    <t>01/10-21:50</t>
  </si>
  <si>
    <t>Pelotas</t>
  </si>
  <si>
    <t>29/09-13:10</t>
  </si>
  <si>
    <t>29/09-14:00</t>
  </si>
  <si>
    <t>01/10-13:28</t>
  </si>
  <si>
    <t>01/10-14:25</t>
  </si>
  <si>
    <t>29/09-06:30</t>
  </si>
  <si>
    <t>29/09-08:30</t>
  </si>
  <si>
    <t>01/10-13:34</t>
  </si>
  <si>
    <t>01/10-17:00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</si>
</sst>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2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tabSelected="1" zoomScaleNormal="100" workbookViewId="0">
      <selection activeCell="A75" sqref="A75:XFD75"/>
    </sheetView>
  </sheetViews>
  <sheetFormatPr defaultRowHeight="12.75" x14ac:dyDescent="0.2"/>
  <cols>
    <col min="1" max="1" width="30" style="1" customWidth="1"/>
    <col min="2" max="2" width="23.28515625" style="1" customWidth="1"/>
    <col min="3" max="3" width="66.42578125" style="1" customWidth="1"/>
    <col min="4" max="4" width="16.5703125" style="1" customWidth="1"/>
    <col min="5" max="5" width="18.140625" style="1" customWidth="1"/>
    <col min="6" max="6" width="16.5703125" style="1" customWidth="1"/>
    <col min="7" max="7" width="18" style="1" customWidth="1"/>
    <col min="8" max="8" width="16.5703125" style="1" customWidth="1"/>
    <col min="9" max="9" width="17.28515625" style="1" customWidth="1"/>
    <col min="10" max="10" width="16.5703125" style="1" customWidth="1"/>
    <col min="11" max="11" width="17.85546875" style="1" customWidth="1"/>
    <col min="12" max="12" width="11.7109375" style="1" customWidth="1"/>
    <col min="13" max="13" width="12.28515625" style="1" customWidth="1"/>
    <col min="14" max="14" width="12.85546875" style="1" customWidth="1"/>
    <col min="15" max="15" width="8.42578125" style="1" customWidth="1"/>
    <col min="16" max="16" width="14" style="1" customWidth="1"/>
    <col min="17" max="17" width="14.7109375" style="1" customWidth="1"/>
    <col min="18" max="16384" width="9.140625" style="1"/>
  </cols>
  <sheetData>
    <row r="2" spans="1:17" x14ac:dyDescent="0.2">
      <c r="A2" s="19" t="s">
        <v>5</v>
      </c>
      <c r="B2" s="20" t="s">
        <v>28</v>
      </c>
      <c r="C2" s="19" t="s">
        <v>1</v>
      </c>
      <c r="D2" s="22" t="s">
        <v>150</v>
      </c>
      <c r="E2" s="23"/>
      <c r="F2" s="23"/>
      <c r="G2" s="24"/>
      <c r="H2" s="22" t="s">
        <v>151</v>
      </c>
      <c r="I2" s="23"/>
      <c r="J2" s="23"/>
      <c r="K2" s="24"/>
      <c r="L2" s="25" t="s">
        <v>6</v>
      </c>
      <c r="M2" s="16" t="s">
        <v>7</v>
      </c>
      <c r="N2" s="17" t="s">
        <v>25</v>
      </c>
      <c r="O2" s="17"/>
      <c r="P2" s="17"/>
      <c r="Q2" s="18" t="s">
        <v>26</v>
      </c>
    </row>
    <row r="3" spans="1:17" ht="46.5" customHeight="1" x14ac:dyDescent="0.2">
      <c r="A3" s="19"/>
      <c r="B3" s="21"/>
      <c r="C3" s="19"/>
      <c r="D3" s="14" t="s">
        <v>2</v>
      </c>
      <c r="E3" s="13" t="s">
        <v>22</v>
      </c>
      <c r="F3" s="14" t="s">
        <v>3</v>
      </c>
      <c r="G3" s="13" t="s">
        <v>23</v>
      </c>
      <c r="H3" s="14" t="s">
        <v>2</v>
      </c>
      <c r="I3" s="13" t="s">
        <v>22</v>
      </c>
      <c r="J3" s="14" t="s">
        <v>3</v>
      </c>
      <c r="K3" s="13" t="s">
        <v>23</v>
      </c>
      <c r="L3" s="26"/>
      <c r="M3" s="16"/>
      <c r="N3" s="2" t="s">
        <v>4</v>
      </c>
      <c r="O3" s="2" t="s">
        <v>24</v>
      </c>
      <c r="P3" s="2" t="s">
        <v>0</v>
      </c>
      <c r="Q3" s="17"/>
    </row>
    <row r="4" spans="1:17" x14ac:dyDescent="0.2">
      <c r="A4" s="3" t="s">
        <v>8</v>
      </c>
      <c r="B4" s="3" t="s">
        <v>29</v>
      </c>
      <c r="C4" s="3" t="s">
        <v>21</v>
      </c>
      <c r="D4" s="7" t="s">
        <v>30</v>
      </c>
      <c r="E4" s="7" t="s">
        <v>234</v>
      </c>
      <c r="F4" s="7" t="s">
        <v>30</v>
      </c>
      <c r="G4" s="7" t="s">
        <v>234</v>
      </c>
      <c r="H4" s="7" t="s">
        <v>30</v>
      </c>
      <c r="I4" s="7" t="s">
        <v>234</v>
      </c>
      <c r="J4" s="7" t="s">
        <v>30</v>
      </c>
      <c r="K4" s="7" t="s">
        <v>234</v>
      </c>
      <c r="L4" s="6"/>
      <c r="M4" s="4">
        <v>0</v>
      </c>
      <c r="N4" s="4">
        <v>210</v>
      </c>
      <c r="O4" s="5">
        <v>2</v>
      </c>
      <c r="P4" s="4">
        <f>N4*O4</f>
        <v>420</v>
      </c>
      <c r="Q4" s="4">
        <f>P4+M4</f>
        <v>420</v>
      </c>
    </row>
    <row r="5" spans="1:17" x14ac:dyDescent="0.2">
      <c r="A5" s="3" t="s">
        <v>9</v>
      </c>
      <c r="B5" s="3" t="s">
        <v>29</v>
      </c>
      <c r="C5" s="3" t="s">
        <v>21</v>
      </c>
      <c r="D5" s="7" t="s">
        <v>31</v>
      </c>
      <c r="E5" s="7" t="s">
        <v>116</v>
      </c>
      <c r="F5" s="7" t="s">
        <v>30</v>
      </c>
      <c r="G5" s="7"/>
      <c r="H5" s="7" t="s">
        <v>30</v>
      </c>
      <c r="I5" s="7" t="s">
        <v>152</v>
      </c>
      <c r="J5" s="7" t="s">
        <v>31</v>
      </c>
      <c r="K5" s="7" t="s">
        <v>153</v>
      </c>
      <c r="L5" s="6">
        <v>1664.54</v>
      </c>
      <c r="M5" s="4"/>
      <c r="N5" s="4">
        <v>430</v>
      </c>
      <c r="O5" s="5">
        <v>3</v>
      </c>
      <c r="P5" s="4">
        <f>(N5*O5)</f>
        <v>1290</v>
      </c>
      <c r="Q5" s="4">
        <f t="shared" ref="Q5:Q11" si="0">P5+M5</f>
        <v>1290</v>
      </c>
    </row>
    <row r="6" spans="1:17" x14ac:dyDescent="0.2">
      <c r="A6" s="3" t="s">
        <v>10</v>
      </c>
      <c r="B6" s="3" t="s">
        <v>29</v>
      </c>
      <c r="C6" s="3" t="s">
        <v>21</v>
      </c>
      <c r="D6" s="7" t="s">
        <v>32</v>
      </c>
      <c r="E6" s="7" t="s">
        <v>73</v>
      </c>
      <c r="F6" s="7" t="s">
        <v>30</v>
      </c>
      <c r="G6" s="7" t="s">
        <v>75</v>
      </c>
      <c r="H6" s="7" t="s">
        <v>30</v>
      </c>
      <c r="I6" s="7" t="s">
        <v>154</v>
      </c>
      <c r="J6" s="7" t="s">
        <v>32</v>
      </c>
      <c r="K6" s="7" t="s">
        <v>155</v>
      </c>
      <c r="L6" s="6">
        <v>984.97</v>
      </c>
      <c r="M6" s="4"/>
      <c r="N6" s="4">
        <v>430</v>
      </c>
      <c r="O6" s="5">
        <v>2</v>
      </c>
      <c r="P6" s="4">
        <f>N6*O6</f>
        <v>860</v>
      </c>
      <c r="Q6" s="4">
        <f>(N6*O6)</f>
        <v>860</v>
      </c>
    </row>
    <row r="7" spans="1:17" x14ac:dyDescent="0.2">
      <c r="A7" s="3" t="s">
        <v>11</v>
      </c>
      <c r="B7" s="3" t="s">
        <v>29</v>
      </c>
      <c r="C7" s="3" t="s">
        <v>21</v>
      </c>
      <c r="D7" s="7" t="s">
        <v>33</v>
      </c>
      <c r="E7" s="7" t="s">
        <v>62</v>
      </c>
      <c r="F7" s="7" t="s">
        <v>30</v>
      </c>
      <c r="G7" s="7"/>
      <c r="H7" s="7" t="s">
        <v>30</v>
      </c>
      <c r="I7" s="7"/>
      <c r="J7" s="7" t="s">
        <v>33</v>
      </c>
      <c r="K7" s="7"/>
      <c r="L7" s="6"/>
      <c r="M7" s="4"/>
      <c r="N7" s="4">
        <v>430</v>
      </c>
      <c r="O7" s="5">
        <v>2</v>
      </c>
      <c r="P7" s="4">
        <f>N7*O7</f>
        <v>860</v>
      </c>
      <c r="Q7" s="4">
        <f t="shared" si="0"/>
        <v>860</v>
      </c>
    </row>
    <row r="8" spans="1:17" x14ac:dyDescent="0.2">
      <c r="A8" s="3" t="s">
        <v>12</v>
      </c>
      <c r="B8" s="3" t="s">
        <v>29</v>
      </c>
      <c r="C8" s="3" t="s">
        <v>21</v>
      </c>
      <c r="D8" s="7" t="s">
        <v>34</v>
      </c>
      <c r="E8" s="7" t="s">
        <v>63</v>
      </c>
      <c r="F8" s="7" t="s">
        <v>30</v>
      </c>
      <c r="G8" s="7" t="s">
        <v>64</v>
      </c>
      <c r="H8" s="7" t="s">
        <v>30</v>
      </c>
      <c r="I8" s="7" t="s">
        <v>156</v>
      </c>
      <c r="J8" s="7" t="s">
        <v>34</v>
      </c>
      <c r="K8" s="7" t="s">
        <v>157</v>
      </c>
      <c r="L8" s="6">
        <v>834.95</v>
      </c>
      <c r="M8" s="4">
        <v>300</v>
      </c>
      <c r="N8" s="4">
        <v>430</v>
      </c>
      <c r="O8" s="5">
        <v>3.5</v>
      </c>
      <c r="P8" s="4">
        <f>(N8*O8)+M8</f>
        <v>1805</v>
      </c>
      <c r="Q8" s="4">
        <f>(N8*O8)+M8</f>
        <v>1805</v>
      </c>
    </row>
    <row r="9" spans="1:17" x14ac:dyDescent="0.2">
      <c r="A9" s="3" t="s">
        <v>13</v>
      </c>
      <c r="B9" s="3" t="s">
        <v>29</v>
      </c>
      <c r="C9" s="3" t="s">
        <v>21</v>
      </c>
      <c r="D9" s="7" t="s">
        <v>36</v>
      </c>
      <c r="E9" s="7" t="s">
        <v>216</v>
      </c>
      <c r="F9" s="7" t="s">
        <v>30</v>
      </c>
      <c r="G9" s="7" t="s">
        <v>159</v>
      </c>
      <c r="H9" s="7" t="s">
        <v>30</v>
      </c>
      <c r="I9" s="7" t="s">
        <v>162</v>
      </c>
      <c r="J9" s="7" t="s">
        <v>36</v>
      </c>
      <c r="K9" s="7" t="s">
        <v>163</v>
      </c>
      <c r="L9" s="6"/>
      <c r="M9" s="4"/>
      <c r="N9" s="4">
        <v>430</v>
      </c>
      <c r="O9" s="5">
        <v>2</v>
      </c>
      <c r="P9" s="4">
        <f>(N9*O9)</f>
        <v>860</v>
      </c>
      <c r="Q9" s="4">
        <f t="shared" si="0"/>
        <v>860</v>
      </c>
    </row>
    <row r="10" spans="1:17" x14ac:dyDescent="0.2">
      <c r="A10" s="3" t="s">
        <v>14</v>
      </c>
      <c r="B10" s="3" t="s">
        <v>29</v>
      </c>
      <c r="C10" s="3" t="s">
        <v>21</v>
      </c>
      <c r="D10" s="7" t="s">
        <v>37</v>
      </c>
      <c r="E10" s="7" t="s">
        <v>65</v>
      </c>
      <c r="F10" s="7" t="s">
        <v>30</v>
      </c>
      <c r="G10" s="7" t="s">
        <v>66</v>
      </c>
      <c r="H10" s="7" t="s">
        <v>30</v>
      </c>
      <c r="I10" s="7" t="s">
        <v>160</v>
      </c>
      <c r="J10" s="7" t="s">
        <v>37</v>
      </c>
      <c r="K10" s="7" t="s">
        <v>161</v>
      </c>
      <c r="L10" s="6">
        <v>900.37</v>
      </c>
      <c r="M10" s="4">
        <v>300</v>
      </c>
      <c r="N10" s="4">
        <v>430</v>
      </c>
      <c r="O10" s="5">
        <v>3.5</v>
      </c>
      <c r="P10" s="4">
        <f>(N10*O10)+M10</f>
        <v>1805</v>
      </c>
      <c r="Q10" s="4">
        <f>(N10*O10)+M10</f>
        <v>1805</v>
      </c>
    </row>
    <row r="11" spans="1:17" x14ac:dyDescent="0.2">
      <c r="A11" s="3" t="s">
        <v>15</v>
      </c>
      <c r="B11" s="3" t="s">
        <v>29</v>
      </c>
      <c r="C11" s="3" t="s">
        <v>21</v>
      </c>
      <c r="D11" s="7" t="s">
        <v>38</v>
      </c>
      <c r="E11" s="7" t="s">
        <v>125</v>
      </c>
      <c r="F11" s="7" t="s">
        <v>30</v>
      </c>
      <c r="G11" s="7" t="s">
        <v>125</v>
      </c>
      <c r="H11" s="7" t="s">
        <v>30</v>
      </c>
      <c r="I11" s="7" t="s">
        <v>202</v>
      </c>
      <c r="J11" s="7" t="s">
        <v>38</v>
      </c>
      <c r="K11" s="7" t="s">
        <v>165</v>
      </c>
      <c r="L11" s="6"/>
      <c r="M11" s="4"/>
      <c r="N11" s="4">
        <v>430</v>
      </c>
      <c r="O11" s="5">
        <v>2</v>
      </c>
      <c r="P11" s="4">
        <f t="shared" ref="P11" si="1">N11*O11</f>
        <v>860</v>
      </c>
      <c r="Q11" s="4">
        <f t="shared" si="0"/>
        <v>860</v>
      </c>
    </row>
    <row r="12" spans="1:17" x14ac:dyDescent="0.2">
      <c r="A12" s="3" t="s">
        <v>27</v>
      </c>
      <c r="B12" s="3" t="s">
        <v>29</v>
      </c>
      <c r="C12" s="3" t="s">
        <v>21</v>
      </c>
      <c r="D12" s="7" t="s">
        <v>39</v>
      </c>
      <c r="E12" s="7"/>
      <c r="F12" s="7"/>
      <c r="G12" s="7"/>
      <c r="H12" s="7"/>
      <c r="I12" s="7"/>
      <c r="J12" s="7" t="s">
        <v>39</v>
      </c>
      <c r="K12" s="7"/>
      <c r="L12" s="6"/>
      <c r="M12" s="4"/>
      <c r="N12" s="4"/>
      <c r="O12" s="5"/>
      <c r="P12" s="4"/>
      <c r="Q12" s="4"/>
    </row>
    <row r="13" spans="1:17" x14ac:dyDescent="0.2">
      <c r="A13" s="3" t="s">
        <v>16</v>
      </c>
      <c r="B13" s="3" t="s">
        <v>29</v>
      </c>
      <c r="C13" s="3" t="s">
        <v>21</v>
      </c>
      <c r="D13" s="7" t="s">
        <v>48</v>
      </c>
      <c r="E13" s="7" t="s">
        <v>67</v>
      </c>
      <c r="F13" s="7" t="s">
        <v>30</v>
      </c>
      <c r="G13" s="7" t="s">
        <v>68</v>
      </c>
      <c r="H13" s="7" t="s">
        <v>30</v>
      </c>
      <c r="I13" s="7" t="s">
        <v>166</v>
      </c>
      <c r="J13" s="7" t="s">
        <v>48</v>
      </c>
      <c r="K13" s="7" t="s">
        <v>167</v>
      </c>
      <c r="L13" s="6">
        <v>706.05</v>
      </c>
      <c r="M13" s="4">
        <v>300</v>
      </c>
      <c r="N13" s="4">
        <v>430</v>
      </c>
      <c r="O13" s="5">
        <v>3.5</v>
      </c>
      <c r="P13" s="4">
        <f>(N13*O13)+M13</f>
        <v>1805</v>
      </c>
      <c r="Q13" s="4">
        <f>(N13*O13)+M13</f>
        <v>1805</v>
      </c>
    </row>
    <row r="14" spans="1:17" x14ac:dyDescent="0.2">
      <c r="A14" s="3" t="s">
        <v>17</v>
      </c>
      <c r="B14" s="3" t="s">
        <v>29</v>
      </c>
      <c r="C14" s="3" t="s">
        <v>21</v>
      </c>
      <c r="D14" s="7" t="s">
        <v>33</v>
      </c>
      <c r="E14" s="7" t="s">
        <v>117</v>
      </c>
      <c r="F14" s="7" t="s">
        <v>30</v>
      </c>
      <c r="G14" s="7" t="s">
        <v>118</v>
      </c>
      <c r="H14" s="7" t="s">
        <v>30</v>
      </c>
      <c r="I14" s="7" t="s">
        <v>164</v>
      </c>
      <c r="J14" s="7" t="s">
        <v>33</v>
      </c>
      <c r="K14" s="7" t="s">
        <v>168</v>
      </c>
      <c r="L14" s="6">
        <v>947.06</v>
      </c>
      <c r="M14" s="4">
        <v>300</v>
      </c>
      <c r="N14" s="4">
        <v>430</v>
      </c>
      <c r="O14" s="5">
        <v>3.5</v>
      </c>
      <c r="P14" s="4">
        <f>(N14*O14)+M14</f>
        <v>1805</v>
      </c>
      <c r="Q14" s="4">
        <f>(N14*O14)+M14</f>
        <v>1805</v>
      </c>
    </row>
    <row r="15" spans="1:17" x14ac:dyDescent="0.2">
      <c r="A15" s="3" t="s">
        <v>18</v>
      </c>
      <c r="B15" s="3" t="s">
        <v>29</v>
      </c>
      <c r="C15" s="3" t="s">
        <v>21</v>
      </c>
      <c r="D15" s="7" t="s">
        <v>35</v>
      </c>
      <c r="E15" s="7" t="s">
        <v>69</v>
      </c>
      <c r="F15" s="7" t="s">
        <v>30</v>
      </c>
      <c r="G15" s="7" t="s">
        <v>70</v>
      </c>
      <c r="H15" s="7" t="s">
        <v>30</v>
      </c>
      <c r="I15" s="7" t="s">
        <v>168</v>
      </c>
      <c r="J15" s="7" t="s">
        <v>35</v>
      </c>
      <c r="K15" s="7" t="s">
        <v>169</v>
      </c>
      <c r="L15" s="6">
        <v>881.46</v>
      </c>
      <c r="M15" s="4">
        <v>300</v>
      </c>
      <c r="N15" s="4">
        <v>430</v>
      </c>
      <c r="O15" s="5">
        <v>3.5</v>
      </c>
      <c r="P15" s="4">
        <f>(N15*O15)+M15</f>
        <v>1805</v>
      </c>
      <c r="Q15" s="4">
        <f>(N15*O15)+M15</f>
        <v>1805</v>
      </c>
    </row>
    <row r="16" spans="1:17" x14ac:dyDescent="0.2">
      <c r="A16" s="3" t="s">
        <v>19</v>
      </c>
      <c r="B16" s="3" t="s">
        <v>29</v>
      </c>
      <c r="C16" s="3" t="s">
        <v>21</v>
      </c>
      <c r="D16" s="7" t="s">
        <v>37</v>
      </c>
      <c r="E16" s="7" t="s">
        <v>65</v>
      </c>
      <c r="F16" s="7" t="s">
        <v>30</v>
      </c>
      <c r="G16" s="7" t="s">
        <v>66</v>
      </c>
      <c r="H16" s="7" t="s">
        <v>30</v>
      </c>
      <c r="I16" s="7" t="s">
        <v>160</v>
      </c>
      <c r="J16" s="7" t="s">
        <v>37</v>
      </c>
      <c r="K16" s="7" t="s">
        <v>161</v>
      </c>
      <c r="L16" s="6">
        <v>900.37</v>
      </c>
      <c r="M16" s="4">
        <v>300</v>
      </c>
      <c r="N16" s="4">
        <v>430</v>
      </c>
      <c r="O16" s="5">
        <v>3.5</v>
      </c>
      <c r="P16" s="4">
        <f>(N16*O16)+M16</f>
        <v>1805</v>
      </c>
      <c r="Q16" s="4">
        <f>(N16*O16)+M16</f>
        <v>1805</v>
      </c>
    </row>
    <row r="17" spans="1:18" x14ac:dyDescent="0.2">
      <c r="A17" s="3" t="s">
        <v>20</v>
      </c>
      <c r="B17" s="3" t="s">
        <v>29</v>
      </c>
      <c r="C17" s="3" t="s">
        <v>21</v>
      </c>
      <c r="D17" s="7" t="s">
        <v>38</v>
      </c>
      <c r="E17" s="7" t="s">
        <v>119</v>
      </c>
      <c r="F17" s="7" t="s">
        <v>30</v>
      </c>
      <c r="G17" s="7" t="s">
        <v>120</v>
      </c>
      <c r="H17" s="7" t="s">
        <v>30</v>
      </c>
      <c r="I17" s="7" t="s">
        <v>164</v>
      </c>
      <c r="J17" s="7" t="s">
        <v>38</v>
      </c>
      <c r="K17" s="7" t="s">
        <v>170</v>
      </c>
      <c r="L17" s="6">
        <v>822.07</v>
      </c>
      <c r="M17" s="4">
        <v>150</v>
      </c>
      <c r="N17" s="4">
        <v>430</v>
      </c>
      <c r="O17" s="5">
        <v>3</v>
      </c>
      <c r="P17" s="4">
        <f>(N17*O17)+M17</f>
        <v>1440</v>
      </c>
      <c r="Q17" s="4">
        <f>(N17*O17)+M17</f>
        <v>1440</v>
      </c>
    </row>
    <row r="18" spans="1:18" x14ac:dyDescent="0.2">
      <c r="A18" s="3" t="s">
        <v>41</v>
      </c>
      <c r="B18" s="3" t="s">
        <v>46</v>
      </c>
      <c r="C18" s="3" t="s">
        <v>137</v>
      </c>
      <c r="D18" s="7" t="s">
        <v>30</v>
      </c>
      <c r="E18" s="7"/>
      <c r="F18" s="7" t="s">
        <v>30</v>
      </c>
      <c r="G18" s="7"/>
      <c r="H18" s="7"/>
      <c r="I18" s="7"/>
      <c r="J18" s="7"/>
      <c r="K18" s="7"/>
      <c r="L18" s="6"/>
      <c r="M18" s="4"/>
      <c r="N18" s="4"/>
      <c r="O18" s="5"/>
      <c r="P18" s="4"/>
      <c r="Q18" s="4"/>
    </row>
    <row r="19" spans="1:18" x14ac:dyDescent="0.2">
      <c r="A19" s="3" t="s">
        <v>42</v>
      </c>
      <c r="B19" s="3" t="s">
        <v>47</v>
      </c>
      <c r="C19" s="3" t="s">
        <v>137</v>
      </c>
      <c r="D19" s="7" t="s">
        <v>32</v>
      </c>
      <c r="E19" s="7" t="s">
        <v>109</v>
      </c>
      <c r="F19" s="7" t="s">
        <v>30</v>
      </c>
      <c r="G19" s="7" t="s">
        <v>110</v>
      </c>
      <c r="H19" s="7" t="s">
        <v>30</v>
      </c>
      <c r="I19" s="7" t="s">
        <v>208</v>
      </c>
      <c r="J19" s="7" t="s">
        <v>32</v>
      </c>
      <c r="K19" s="7" t="s">
        <v>209</v>
      </c>
      <c r="L19" s="6">
        <v>817.67</v>
      </c>
      <c r="M19" s="4">
        <v>300</v>
      </c>
      <c r="N19" s="4">
        <v>430</v>
      </c>
      <c r="O19" s="5">
        <v>1.5</v>
      </c>
      <c r="P19" s="4">
        <f>N19*O19+M19</f>
        <v>945</v>
      </c>
      <c r="Q19" s="4">
        <f>(N19*O19+M19)</f>
        <v>945</v>
      </c>
    </row>
    <row r="20" spans="1:18" x14ac:dyDescent="0.2">
      <c r="A20" s="3" t="s">
        <v>43</v>
      </c>
      <c r="B20" s="3" t="s">
        <v>46</v>
      </c>
      <c r="C20" s="3" t="s">
        <v>137</v>
      </c>
      <c r="D20" s="7" t="s">
        <v>37</v>
      </c>
      <c r="E20" s="7" t="s">
        <v>112</v>
      </c>
      <c r="F20" s="7" t="s">
        <v>30</v>
      </c>
      <c r="G20" s="7" t="s">
        <v>111</v>
      </c>
      <c r="H20" s="7" t="s">
        <v>30</v>
      </c>
      <c r="I20" s="7" t="s">
        <v>210</v>
      </c>
      <c r="J20" s="7" t="s">
        <v>37</v>
      </c>
      <c r="K20" s="7" t="s">
        <v>211</v>
      </c>
      <c r="L20" s="6">
        <v>902.47</v>
      </c>
      <c r="M20" s="4">
        <v>300</v>
      </c>
      <c r="N20" s="4">
        <v>430</v>
      </c>
      <c r="O20" s="5">
        <v>1.5</v>
      </c>
      <c r="P20" s="4">
        <f>N20*O20+M20</f>
        <v>945</v>
      </c>
      <c r="Q20" s="4">
        <f>(N20*O20+M20)</f>
        <v>945</v>
      </c>
    </row>
    <row r="21" spans="1:18" x14ac:dyDescent="0.2">
      <c r="A21" s="3" t="s">
        <v>44</v>
      </c>
      <c r="B21" s="3" t="s">
        <v>46</v>
      </c>
      <c r="C21" s="3" t="s">
        <v>137</v>
      </c>
      <c r="D21" s="7" t="s">
        <v>40</v>
      </c>
      <c r="E21" s="7" t="s">
        <v>113</v>
      </c>
      <c r="F21" s="7" t="s">
        <v>30</v>
      </c>
      <c r="G21" s="7" t="s">
        <v>110</v>
      </c>
      <c r="H21" s="7" t="s">
        <v>30</v>
      </c>
      <c r="I21" s="7" t="s">
        <v>212</v>
      </c>
      <c r="J21" s="7" t="s">
        <v>40</v>
      </c>
      <c r="K21" s="7" t="s">
        <v>213</v>
      </c>
      <c r="L21" s="6">
        <v>587.87</v>
      </c>
      <c r="M21" s="4">
        <v>300</v>
      </c>
      <c r="N21" s="4">
        <v>430</v>
      </c>
      <c r="O21" s="5">
        <v>1.5</v>
      </c>
      <c r="P21" s="4">
        <f>N21*O21+M21</f>
        <v>945</v>
      </c>
      <c r="Q21" s="4">
        <f>(N21*O21+M21)</f>
        <v>945</v>
      </c>
    </row>
    <row r="22" spans="1:18" x14ac:dyDescent="0.2">
      <c r="A22" s="3" t="s">
        <v>45</v>
      </c>
      <c r="B22" s="3" t="s">
        <v>29</v>
      </c>
      <c r="C22" s="3" t="s">
        <v>137</v>
      </c>
      <c r="D22" s="7" t="s">
        <v>35</v>
      </c>
      <c r="E22" s="7" t="s">
        <v>114</v>
      </c>
      <c r="F22" s="7" t="s">
        <v>30</v>
      </c>
      <c r="G22" s="7" t="s">
        <v>115</v>
      </c>
      <c r="H22" s="7" t="s">
        <v>30</v>
      </c>
      <c r="I22" s="7" t="s">
        <v>214</v>
      </c>
      <c r="J22" s="7" t="s">
        <v>35</v>
      </c>
      <c r="K22" s="7" t="s">
        <v>215</v>
      </c>
      <c r="L22" s="6">
        <v>1666.26</v>
      </c>
      <c r="M22" s="4">
        <v>300</v>
      </c>
      <c r="N22" s="4">
        <v>430</v>
      </c>
      <c r="O22" s="5">
        <v>1.5</v>
      </c>
      <c r="P22" s="4">
        <f>N22*O22+M22</f>
        <v>945</v>
      </c>
      <c r="Q22" s="4">
        <f>(N22*O22+M22)</f>
        <v>945</v>
      </c>
    </row>
    <row r="23" spans="1:18" x14ac:dyDescent="0.2">
      <c r="A23" s="3" t="s">
        <v>53</v>
      </c>
      <c r="B23" s="3" t="s">
        <v>29</v>
      </c>
      <c r="C23" s="3" t="s">
        <v>136</v>
      </c>
      <c r="D23" s="7" t="s">
        <v>32</v>
      </c>
      <c r="E23" s="7" t="s">
        <v>73</v>
      </c>
      <c r="F23" s="7" t="s">
        <v>30</v>
      </c>
      <c r="G23" s="7" t="s">
        <v>74</v>
      </c>
      <c r="H23" s="7" t="s">
        <v>30</v>
      </c>
      <c r="I23" s="7" t="s">
        <v>154</v>
      </c>
      <c r="J23" s="7" t="s">
        <v>30</v>
      </c>
      <c r="K23" s="7" t="s">
        <v>155</v>
      </c>
      <c r="L23" s="6">
        <v>984.97</v>
      </c>
      <c r="M23" s="4">
        <v>300</v>
      </c>
      <c r="N23" s="4">
        <v>430</v>
      </c>
      <c r="O23" s="5">
        <v>1.5</v>
      </c>
      <c r="P23" s="4">
        <f>(N23*O23)+M23</f>
        <v>945</v>
      </c>
      <c r="Q23" s="4">
        <f>(N23*O23)+M23</f>
        <v>945</v>
      </c>
    </row>
    <row r="24" spans="1:18" x14ac:dyDescent="0.2">
      <c r="A24" s="3" t="s">
        <v>52</v>
      </c>
      <c r="B24" s="3" t="s">
        <v>29</v>
      </c>
      <c r="C24" s="3" t="s">
        <v>136</v>
      </c>
      <c r="D24" s="7" t="s">
        <v>31</v>
      </c>
      <c r="E24" s="7" t="s">
        <v>76</v>
      </c>
      <c r="F24" s="7" t="s">
        <v>30</v>
      </c>
      <c r="G24" s="7" t="s">
        <v>77</v>
      </c>
      <c r="H24" s="7" t="s">
        <v>30</v>
      </c>
      <c r="I24" s="7" t="s">
        <v>152</v>
      </c>
      <c r="J24" s="7" t="s">
        <v>32</v>
      </c>
      <c r="K24" s="7" t="s">
        <v>153</v>
      </c>
      <c r="L24" s="6">
        <v>1664.54</v>
      </c>
      <c r="M24" s="4">
        <v>300</v>
      </c>
      <c r="N24" s="4">
        <v>430</v>
      </c>
      <c r="O24" s="5">
        <v>1.5</v>
      </c>
      <c r="P24" s="4">
        <f>N24*O24+M24</f>
        <v>945</v>
      </c>
      <c r="Q24" s="4">
        <f>(N24*O24)+M24</f>
        <v>945</v>
      </c>
    </row>
    <row r="25" spans="1:18" x14ac:dyDescent="0.2">
      <c r="A25" s="3" t="s">
        <v>54</v>
      </c>
      <c r="B25" s="3" t="s">
        <v>29</v>
      </c>
      <c r="C25" s="3" t="s">
        <v>136</v>
      </c>
      <c r="D25" s="7" t="s">
        <v>35</v>
      </c>
      <c r="E25" s="7" t="s">
        <v>71</v>
      </c>
      <c r="F25" s="7" t="s">
        <v>30</v>
      </c>
      <c r="G25" s="7" t="s">
        <v>72</v>
      </c>
      <c r="H25" s="7" t="s">
        <v>30</v>
      </c>
      <c r="I25" s="7" t="s">
        <v>171</v>
      </c>
      <c r="J25" s="7" t="s">
        <v>35</v>
      </c>
      <c r="K25" s="7" t="s">
        <v>172</v>
      </c>
      <c r="L25" s="6">
        <v>1582.27</v>
      </c>
      <c r="M25" s="4">
        <v>300</v>
      </c>
      <c r="N25" s="4">
        <v>430</v>
      </c>
      <c r="O25" s="5">
        <v>1.5</v>
      </c>
      <c r="P25" s="4">
        <f>(N25*O25+M25)</f>
        <v>945</v>
      </c>
      <c r="Q25" s="4">
        <f>(N25*O25)+M25</f>
        <v>945</v>
      </c>
    </row>
    <row r="26" spans="1:18" x14ac:dyDescent="0.2">
      <c r="A26" s="3" t="s">
        <v>55</v>
      </c>
      <c r="B26" s="3" t="s">
        <v>29</v>
      </c>
      <c r="C26" s="3" t="s">
        <v>136</v>
      </c>
      <c r="D26" s="7" t="s">
        <v>40</v>
      </c>
      <c r="E26" s="7" t="s">
        <v>79</v>
      </c>
      <c r="F26" s="7" t="s">
        <v>30</v>
      </c>
      <c r="G26" s="7" t="s">
        <v>78</v>
      </c>
      <c r="H26" s="7" t="s">
        <v>30</v>
      </c>
      <c r="I26" s="7" t="s">
        <v>173</v>
      </c>
      <c r="J26" s="7" t="s">
        <v>32</v>
      </c>
      <c r="K26" s="7" t="s">
        <v>174</v>
      </c>
      <c r="L26" s="6">
        <v>1340.84</v>
      </c>
      <c r="M26" s="4">
        <v>300</v>
      </c>
      <c r="N26" s="4">
        <v>430</v>
      </c>
      <c r="O26" s="5">
        <v>1.5</v>
      </c>
      <c r="P26" s="4">
        <f>N26*O26+M26</f>
        <v>945</v>
      </c>
      <c r="Q26" s="4">
        <f>(N26*O26)+M26</f>
        <v>945</v>
      </c>
      <c r="R26" s="9"/>
    </row>
    <row r="27" spans="1:18" x14ac:dyDescent="0.2">
      <c r="A27" s="3" t="s">
        <v>56</v>
      </c>
      <c r="B27" s="3" t="s">
        <v>29</v>
      </c>
      <c r="C27" s="3" t="s">
        <v>136</v>
      </c>
      <c r="D27" s="7" t="s">
        <v>49</v>
      </c>
      <c r="E27" s="7" t="s">
        <v>158</v>
      </c>
      <c r="F27" s="7" t="s">
        <v>30</v>
      </c>
      <c r="G27" s="7" t="s">
        <v>175</v>
      </c>
      <c r="H27" s="7" t="s">
        <v>30</v>
      </c>
      <c r="I27" s="7" t="s">
        <v>176</v>
      </c>
      <c r="J27" s="7" t="s">
        <v>36</v>
      </c>
      <c r="K27" s="7" t="s">
        <v>163</v>
      </c>
      <c r="L27" s="6"/>
      <c r="M27" s="4">
        <v>300</v>
      </c>
      <c r="N27" s="4">
        <v>430</v>
      </c>
      <c r="O27" s="5"/>
      <c r="P27" s="4"/>
      <c r="Q27" s="4"/>
      <c r="R27" s="9"/>
    </row>
    <row r="28" spans="1:18" x14ac:dyDescent="0.2">
      <c r="A28" s="3" t="s">
        <v>57</v>
      </c>
      <c r="B28" s="3" t="s">
        <v>29</v>
      </c>
      <c r="C28" s="3" t="s">
        <v>136</v>
      </c>
      <c r="D28" s="7" t="s">
        <v>33</v>
      </c>
      <c r="E28" s="7" t="s">
        <v>59</v>
      </c>
      <c r="F28" s="7" t="s">
        <v>30</v>
      </c>
      <c r="G28" s="7" t="s">
        <v>59</v>
      </c>
      <c r="H28" s="7" t="s">
        <v>30</v>
      </c>
      <c r="I28" s="7"/>
      <c r="J28" s="7"/>
      <c r="K28" s="7"/>
      <c r="L28" s="6"/>
      <c r="M28" s="4">
        <v>300</v>
      </c>
      <c r="N28" s="4">
        <v>430</v>
      </c>
      <c r="O28" s="5"/>
      <c r="P28" s="4">
        <f t="shared" ref="P28" si="2">N28*O28</f>
        <v>0</v>
      </c>
      <c r="Q28" s="4"/>
      <c r="R28" s="9"/>
    </row>
    <row r="29" spans="1:18" x14ac:dyDescent="0.2">
      <c r="A29" s="3" t="s">
        <v>58</v>
      </c>
      <c r="B29" s="3" t="s">
        <v>29</v>
      </c>
      <c r="C29" s="3" t="s">
        <v>136</v>
      </c>
      <c r="D29" s="7" t="s">
        <v>31</v>
      </c>
      <c r="E29" s="7" t="s">
        <v>60</v>
      </c>
      <c r="F29" s="7" t="s">
        <v>30</v>
      </c>
      <c r="G29" s="7" t="s">
        <v>61</v>
      </c>
      <c r="H29" s="7" t="s">
        <v>30</v>
      </c>
      <c r="I29" s="7" t="s">
        <v>177</v>
      </c>
      <c r="J29" s="7" t="s">
        <v>31</v>
      </c>
      <c r="K29" s="7" t="s">
        <v>178</v>
      </c>
      <c r="L29" s="6">
        <v>1892.76</v>
      </c>
      <c r="M29" s="4">
        <v>300</v>
      </c>
      <c r="N29" s="4">
        <v>430</v>
      </c>
      <c r="O29" s="5">
        <v>1.5</v>
      </c>
      <c r="P29" s="4">
        <f>N29*O29+M29</f>
        <v>945</v>
      </c>
      <c r="Q29" s="4">
        <f>(N29*O29)+M29</f>
        <v>945</v>
      </c>
      <c r="R29" s="9"/>
    </row>
    <row r="30" spans="1:18" ht="25.5" x14ac:dyDescent="0.2">
      <c r="A30" s="3" t="s">
        <v>80</v>
      </c>
      <c r="B30" s="3" t="s">
        <v>90</v>
      </c>
      <c r="C30" s="27" t="s">
        <v>135</v>
      </c>
      <c r="D30" s="7" t="s">
        <v>30</v>
      </c>
      <c r="E30" s="7"/>
      <c r="F30" s="7" t="s">
        <v>30</v>
      </c>
      <c r="G30" s="7"/>
      <c r="H30" s="7" t="s">
        <v>30</v>
      </c>
      <c r="I30" s="7"/>
      <c r="J30" s="7" t="s">
        <v>30</v>
      </c>
      <c r="K30" s="7"/>
      <c r="L30" s="6"/>
      <c r="M30" s="4"/>
      <c r="N30" s="4"/>
      <c r="O30" s="5"/>
      <c r="P30" s="4"/>
      <c r="Q30" s="4"/>
      <c r="R30" s="9"/>
    </row>
    <row r="31" spans="1:18" ht="25.5" x14ac:dyDescent="0.2">
      <c r="A31" s="3" t="s">
        <v>81</v>
      </c>
      <c r="B31" s="3" t="s">
        <v>90</v>
      </c>
      <c r="C31" s="27" t="s">
        <v>135</v>
      </c>
      <c r="D31" s="7" t="s">
        <v>31</v>
      </c>
      <c r="E31" s="7" t="s">
        <v>94</v>
      </c>
      <c r="F31" s="7" t="s">
        <v>30</v>
      </c>
      <c r="G31" s="7" t="s">
        <v>95</v>
      </c>
      <c r="H31" s="7" t="s">
        <v>30</v>
      </c>
      <c r="I31" s="7" t="s">
        <v>179</v>
      </c>
      <c r="J31" s="7" t="s">
        <v>31</v>
      </c>
      <c r="K31" s="7" t="s">
        <v>180</v>
      </c>
      <c r="L31" s="6">
        <v>1478.65</v>
      </c>
      <c r="M31" s="4">
        <v>300</v>
      </c>
      <c r="N31" s="4">
        <v>430</v>
      </c>
      <c r="O31" s="5">
        <v>3.5</v>
      </c>
      <c r="P31" s="4">
        <f t="shared" ref="P31:P39" si="3">(N31*O31)+M31</f>
        <v>1805</v>
      </c>
      <c r="Q31" s="4">
        <f t="shared" ref="Q31:Q39" si="4">(N31*O31)+M31</f>
        <v>1805</v>
      </c>
      <c r="R31" s="9"/>
    </row>
    <row r="32" spans="1:18" ht="25.5" x14ac:dyDescent="0.2">
      <c r="A32" s="3" t="s">
        <v>82</v>
      </c>
      <c r="B32" s="3" t="s">
        <v>90</v>
      </c>
      <c r="C32" s="27" t="s">
        <v>135</v>
      </c>
      <c r="D32" s="7" t="s">
        <v>91</v>
      </c>
      <c r="E32" s="7" t="s">
        <v>96</v>
      </c>
      <c r="F32" s="7" t="s">
        <v>30</v>
      </c>
      <c r="G32" s="7" t="s">
        <v>97</v>
      </c>
      <c r="H32" s="7" t="s">
        <v>30</v>
      </c>
      <c r="I32" s="7" t="s">
        <v>177</v>
      </c>
      <c r="J32" s="7" t="s">
        <v>91</v>
      </c>
      <c r="K32" s="7" t="s">
        <v>181</v>
      </c>
      <c r="L32" s="6">
        <v>779.04</v>
      </c>
      <c r="M32" s="4">
        <v>300</v>
      </c>
      <c r="N32" s="4">
        <v>430</v>
      </c>
      <c r="O32" s="5">
        <v>3.5</v>
      </c>
      <c r="P32" s="4">
        <f t="shared" si="3"/>
        <v>1805</v>
      </c>
      <c r="Q32" s="4">
        <f t="shared" si="4"/>
        <v>1805</v>
      </c>
      <c r="R32" s="9"/>
    </row>
    <row r="33" spans="1:18" ht="25.5" x14ac:dyDescent="0.2">
      <c r="A33" s="3" t="s">
        <v>83</v>
      </c>
      <c r="B33" s="3" t="s">
        <v>90</v>
      </c>
      <c r="C33" s="27" t="s">
        <v>135</v>
      </c>
      <c r="D33" s="7" t="s">
        <v>33</v>
      </c>
      <c r="E33" s="7" t="s">
        <v>98</v>
      </c>
      <c r="F33" s="7" t="s">
        <v>30</v>
      </c>
      <c r="G33" s="7" t="s">
        <v>99</v>
      </c>
      <c r="H33" s="7" t="s">
        <v>30</v>
      </c>
      <c r="I33" s="7" t="s">
        <v>183</v>
      </c>
      <c r="J33" s="7" t="s">
        <v>33</v>
      </c>
      <c r="K33" s="7" t="s">
        <v>182</v>
      </c>
      <c r="L33" s="6">
        <v>1093.8699999999999</v>
      </c>
      <c r="M33" s="4">
        <v>300</v>
      </c>
      <c r="N33" s="4">
        <v>430</v>
      </c>
      <c r="O33" s="5">
        <v>3.5</v>
      </c>
      <c r="P33" s="4">
        <f t="shared" si="3"/>
        <v>1805</v>
      </c>
      <c r="Q33" s="4">
        <f t="shared" si="4"/>
        <v>1805</v>
      </c>
      <c r="R33" s="9"/>
    </row>
    <row r="34" spans="1:18" ht="25.5" x14ac:dyDescent="0.2">
      <c r="A34" s="3" t="s">
        <v>84</v>
      </c>
      <c r="B34" s="3" t="s">
        <v>90</v>
      </c>
      <c r="C34" s="27" t="s">
        <v>135</v>
      </c>
      <c r="D34" s="7" t="s">
        <v>92</v>
      </c>
      <c r="E34" s="7" t="s">
        <v>100</v>
      </c>
      <c r="F34" s="7" t="s">
        <v>30</v>
      </c>
      <c r="G34" s="7" t="s">
        <v>101</v>
      </c>
      <c r="H34" s="7" t="s">
        <v>30</v>
      </c>
      <c r="I34" s="7" t="s">
        <v>184</v>
      </c>
      <c r="J34" s="7" t="s">
        <v>92</v>
      </c>
      <c r="K34" s="7" t="s">
        <v>185</v>
      </c>
      <c r="L34" s="6">
        <v>1071.96</v>
      </c>
      <c r="M34" s="4">
        <v>300</v>
      </c>
      <c r="N34" s="4">
        <v>430</v>
      </c>
      <c r="O34" s="5">
        <v>3.5</v>
      </c>
      <c r="P34" s="4">
        <f t="shared" si="3"/>
        <v>1805</v>
      </c>
      <c r="Q34" s="4">
        <f t="shared" si="4"/>
        <v>1805</v>
      </c>
      <c r="R34" s="9"/>
    </row>
    <row r="35" spans="1:18" ht="25.5" x14ac:dyDescent="0.2">
      <c r="A35" s="3" t="s">
        <v>85</v>
      </c>
      <c r="B35" s="3" t="s">
        <v>90</v>
      </c>
      <c r="C35" s="27" t="s">
        <v>135</v>
      </c>
      <c r="D35" s="7" t="s">
        <v>35</v>
      </c>
      <c r="E35" s="7" t="s">
        <v>102</v>
      </c>
      <c r="F35" s="7" t="s">
        <v>30</v>
      </c>
      <c r="G35" s="7" t="s">
        <v>103</v>
      </c>
      <c r="H35" s="7" t="s">
        <v>30</v>
      </c>
      <c r="I35" s="7" t="s">
        <v>171</v>
      </c>
      <c r="J35" s="7" t="s">
        <v>35</v>
      </c>
      <c r="K35" s="7" t="s">
        <v>172</v>
      </c>
      <c r="L35" s="6">
        <v>1866.46</v>
      </c>
      <c r="M35" s="4">
        <v>300</v>
      </c>
      <c r="N35" s="4">
        <v>430</v>
      </c>
      <c r="O35" s="5">
        <v>3.5</v>
      </c>
      <c r="P35" s="4">
        <f t="shared" si="3"/>
        <v>1805</v>
      </c>
      <c r="Q35" s="4">
        <f t="shared" si="4"/>
        <v>1805</v>
      </c>
    </row>
    <row r="36" spans="1:18" ht="25.5" x14ac:dyDescent="0.2">
      <c r="A36" s="3" t="s">
        <v>86</v>
      </c>
      <c r="B36" s="3" t="s">
        <v>90</v>
      </c>
      <c r="C36" s="27" t="s">
        <v>135</v>
      </c>
      <c r="D36" s="7" t="s">
        <v>36</v>
      </c>
      <c r="E36" s="7" t="s">
        <v>104</v>
      </c>
      <c r="F36" s="7" t="s">
        <v>30</v>
      </c>
      <c r="G36" s="7" t="s">
        <v>101</v>
      </c>
      <c r="H36" s="7" t="s">
        <v>30</v>
      </c>
      <c r="I36" s="7" t="s">
        <v>186</v>
      </c>
      <c r="J36" s="7" t="s">
        <v>36</v>
      </c>
      <c r="K36" s="7" t="s">
        <v>187</v>
      </c>
      <c r="L36" s="6">
        <v>1447.85</v>
      </c>
      <c r="M36" s="4">
        <v>300</v>
      </c>
      <c r="N36" s="4">
        <v>430</v>
      </c>
      <c r="O36" s="5">
        <v>3.5</v>
      </c>
      <c r="P36" s="4">
        <f t="shared" si="3"/>
        <v>1805</v>
      </c>
      <c r="Q36" s="4">
        <f t="shared" si="4"/>
        <v>1805</v>
      </c>
    </row>
    <row r="37" spans="1:18" ht="25.5" x14ac:dyDescent="0.2">
      <c r="A37" s="3" t="s">
        <v>87</v>
      </c>
      <c r="B37" s="3" t="s">
        <v>90</v>
      </c>
      <c r="C37" s="27" t="s">
        <v>135</v>
      </c>
      <c r="D37" s="7" t="s">
        <v>37</v>
      </c>
      <c r="E37" s="7" t="s">
        <v>105</v>
      </c>
      <c r="F37" s="7" t="s">
        <v>30</v>
      </c>
      <c r="G37" s="7" t="s">
        <v>106</v>
      </c>
      <c r="H37" s="7" t="s">
        <v>30</v>
      </c>
      <c r="I37" s="7" t="s">
        <v>188</v>
      </c>
      <c r="J37" s="7" t="s">
        <v>37</v>
      </c>
      <c r="K37" s="7" t="s">
        <v>189</v>
      </c>
      <c r="L37" s="6">
        <v>1171.8599999999999</v>
      </c>
      <c r="M37" s="4">
        <v>300</v>
      </c>
      <c r="N37" s="4">
        <v>430</v>
      </c>
      <c r="O37" s="5">
        <v>3.5</v>
      </c>
      <c r="P37" s="4">
        <f t="shared" si="3"/>
        <v>1805</v>
      </c>
      <c r="Q37" s="4">
        <f t="shared" si="4"/>
        <v>1805</v>
      </c>
    </row>
    <row r="38" spans="1:18" ht="12.75" customHeight="1" x14ac:dyDescent="0.2">
      <c r="A38" s="3" t="s">
        <v>88</v>
      </c>
      <c r="B38" s="3" t="s">
        <v>90</v>
      </c>
      <c r="C38" s="27" t="s">
        <v>135</v>
      </c>
      <c r="D38" s="7" t="s">
        <v>38</v>
      </c>
      <c r="E38" s="7" t="s">
        <v>51</v>
      </c>
      <c r="F38" s="7" t="s">
        <v>30</v>
      </c>
      <c r="G38" s="7" t="s">
        <v>107</v>
      </c>
      <c r="H38" s="7" t="s">
        <v>30</v>
      </c>
      <c r="I38" s="7" t="s">
        <v>190</v>
      </c>
      <c r="J38" s="7" t="s">
        <v>38</v>
      </c>
      <c r="K38" s="7" t="s">
        <v>191</v>
      </c>
      <c r="L38" s="6">
        <v>738.49</v>
      </c>
      <c r="M38" s="4">
        <v>300</v>
      </c>
      <c r="N38" s="4">
        <v>430</v>
      </c>
      <c r="O38" s="5">
        <v>3.5</v>
      </c>
      <c r="P38" s="4">
        <f t="shared" si="3"/>
        <v>1805</v>
      </c>
      <c r="Q38" s="4">
        <f t="shared" si="4"/>
        <v>1805</v>
      </c>
    </row>
    <row r="39" spans="1:18" ht="25.5" x14ac:dyDescent="0.2">
      <c r="A39" s="3" t="s">
        <v>89</v>
      </c>
      <c r="B39" s="3" t="s">
        <v>90</v>
      </c>
      <c r="C39" s="27" t="s">
        <v>135</v>
      </c>
      <c r="D39" s="7" t="s">
        <v>93</v>
      </c>
      <c r="E39" s="7" t="s">
        <v>50</v>
      </c>
      <c r="F39" s="7" t="s">
        <v>30</v>
      </c>
      <c r="G39" s="7" t="s">
        <v>108</v>
      </c>
      <c r="H39" s="7" t="s">
        <v>30</v>
      </c>
      <c r="I39" s="7" t="s">
        <v>192</v>
      </c>
      <c r="J39" s="7" t="s">
        <v>93</v>
      </c>
      <c r="K39" s="7" t="s">
        <v>193</v>
      </c>
      <c r="L39" s="6">
        <v>985.36</v>
      </c>
      <c r="M39" s="4">
        <v>300</v>
      </c>
      <c r="N39" s="4">
        <v>430</v>
      </c>
      <c r="O39" s="5">
        <v>3.5</v>
      </c>
      <c r="P39" s="4">
        <f t="shared" si="3"/>
        <v>1805</v>
      </c>
      <c r="Q39" s="4">
        <f t="shared" si="4"/>
        <v>1805</v>
      </c>
    </row>
    <row r="40" spans="1:18" ht="25.5" x14ac:dyDescent="0.2">
      <c r="A40" s="3" t="s">
        <v>53</v>
      </c>
      <c r="B40" s="3" t="s">
        <v>29</v>
      </c>
      <c r="C40" s="27" t="s">
        <v>135</v>
      </c>
      <c r="D40" s="7" t="s">
        <v>32</v>
      </c>
      <c r="E40" s="7" t="s">
        <v>73</v>
      </c>
      <c r="F40" s="7" t="s">
        <v>30</v>
      </c>
      <c r="G40" s="7" t="s">
        <v>74</v>
      </c>
      <c r="H40" s="7" t="s">
        <v>30</v>
      </c>
      <c r="I40" s="7" t="s">
        <v>154</v>
      </c>
      <c r="J40" s="7" t="s">
        <v>32</v>
      </c>
      <c r="K40" s="7" t="s">
        <v>155</v>
      </c>
      <c r="L40" s="6">
        <v>984.97</v>
      </c>
      <c r="M40" s="4"/>
      <c r="N40" s="4">
        <v>430</v>
      </c>
      <c r="O40" s="5">
        <v>3</v>
      </c>
      <c r="P40" s="4">
        <f>(N40*O40)</f>
        <v>1290</v>
      </c>
      <c r="Q40" s="4">
        <f>(N40*O40)+M40</f>
        <v>1290</v>
      </c>
    </row>
    <row r="41" spans="1:18" ht="25.5" x14ac:dyDescent="0.2">
      <c r="A41" s="3" t="s">
        <v>52</v>
      </c>
      <c r="B41" s="3" t="s">
        <v>29</v>
      </c>
      <c r="C41" s="27" t="s">
        <v>135</v>
      </c>
      <c r="D41" s="7" t="s">
        <v>31</v>
      </c>
      <c r="E41" s="7" t="s">
        <v>76</v>
      </c>
      <c r="F41" s="7" t="s">
        <v>30</v>
      </c>
      <c r="G41" s="7" t="s">
        <v>77</v>
      </c>
      <c r="H41" s="7" t="s">
        <v>30</v>
      </c>
      <c r="I41" s="7" t="s">
        <v>152</v>
      </c>
      <c r="J41" s="7" t="s">
        <v>32</v>
      </c>
      <c r="K41" s="7" t="s">
        <v>153</v>
      </c>
      <c r="L41" s="6">
        <v>1664.54</v>
      </c>
      <c r="M41" s="4"/>
      <c r="N41" s="4">
        <v>430</v>
      </c>
      <c r="O41" s="5">
        <v>3</v>
      </c>
      <c r="P41" s="4">
        <f>N41*O41</f>
        <v>1290</v>
      </c>
      <c r="Q41" s="4">
        <f>(N41*O41)+M41</f>
        <v>1290</v>
      </c>
    </row>
    <row r="42" spans="1:18" ht="25.5" x14ac:dyDescent="0.2">
      <c r="A42" s="3" t="s">
        <v>54</v>
      </c>
      <c r="B42" s="3" t="s">
        <v>29</v>
      </c>
      <c r="C42" s="27" t="s">
        <v>135</v>
      </c>
      <c r="D42" s="7" t="s">
        <v>35</v>
      </c>
      <c r="E42" s="7" t="s">
        <v>71</v>
      </c>
      <c r="F42" s="7" t="s">
        <v>30</v>
      </c>
      <c r="G42" s="7" t="s">
        <v>72</v>
      </c>
      <c r="H42" s="7" t="s">
        <v>30</v>
      </c>
      <c r="I42" s="7" t="s">
        <v>171</v>
      </c>
      <c r="J42" s="7" t="s">
        <v>35</v>
      </c>
      <c r="K42" s="7" t="s">
        <v>172</v>
      </c>
      <c r="L42" s="6">
        <v>1582.27</v>
      </c>
      <c r="M42" s="4"/>
      <c r="N42" s="4">
        <v>430</v>
      </c>
      <c r="O42" s="5">
        <v>3</v>
      </c>
      <c r="P42" s="4">
        <f>(N42*O42+M42)</f>
        <v>1290</v>
      </c>
      <c r="Q42" s="4">
        <f>(N42*O42)+M42</f>
        <v>1290</v>
      </c>
    </row>
    <row r="43" spans="1:18" ht="25.5" x14ac:dyDescent="0.2">
      <c r="A43" s="3" t="s">
        <v>55</v>
      </c>
      <c r="B43" s="3" t="s">
        <v>29</v>
      </c>
      <c r="C43" s="27" t="s">
        <v>135</v>
      </c>
      <c r="D43" s="7" t="s">
        <v>40</v>
      </c>
      <c r="E43" s="7" t="s">
        <v>79</v>
      </c>
      <c r="F43" s="7" t="s">
        <v>30</v>
      </c>
      <c r="G43" s="7" t="s">
        <v>78</v>
      </c>
      <c r="H43" s="7" t="s">
        <v>30</v>
      </c>
      <c r="I43" s="7" t="s">
        <v>173</v>
      </c>
      <c r="J43" s="7" t="s">
        <v>32</v>
      </c>
      <c r="K43" s="7" t="s">
        <v>174</v>
      </c>
      <c r="L43" s="6">
        <v>1340.84</v>
      </c>
      <c r="M43" s="4"/>
      <c r="N43" s="4">
        <v>430</v>
      </c>
      <c r="O43" s="5">
        <v>3</v>
      </c>
      <c r="P43" s="4">
        <f>N43*O43</f>
        <v>1290</v>
      </c>
      <c r="Q43" s="4">
        <f>(N43*O43)+M43</f>
        <v>1290</v>
      </c>
    </row>
    <row r="44" spans="1:18" ht="25.5" x14ac:dyDescent="0.2">
      <c r="A44" s="3" t="s">
        <v>56</v>
      </c>
      <c r="B44" s="3" t="s">
        <v>29</v>
      </c>
      <c r="C44" s="27" t="s">
        <v>135</v>
      </c>
      <c r="D44" s="7" t="s">
        <v>49</v>
      </c>
      <c r="E44" s="7" t="s">
        <v>158</v>
      </c>
      <c r="F44" s="7" t="s">
        <v>30</v>
      </c>
      <c r="G44" s="7" t="s">
        <v>217</v>
      </c>
      <c r="H44" s="7" t="s">
        <v>30</v>
      </c>
      <c r="I44" s="7" t="s">
        <v>176</v>
      </c>
      <c r="J44" s="7" t="s">
        <v>36</v>
      </c>
      <c r="K44" s="7" t="s">
        <v>194</v>
      </c>
      <c r="L44" s="6"/>
      <c r="M44" s="4"/>
      <c r="N44" s="4">
        <v>430</v>
      </c>
      <c r="O44" s="5"/>
      <c r="P44" s="4"/>
      <c r="Q44" s="4"/>
    </row>
    <row r="45" spans="1:18" ht="12.75" customHeight="1" x14ac:dyDescent="0.2">
      <c r="A45" s="3" t="s">
        <v>57</v>
      </c>
      <c r="B45" s="3" t="s">
        <v>29</v>
      </c>
      <c r="C45" s="27" t="s">
        <v>135</v>
      </c>
      <c r="D45" s="7" t="s">
        <v>33</v>
      </c>
      <c r="E45" s="7" t="s">
        <v>59</v>
      </c>
      <c r="F45" s="7" t="s">
        <v>30</v>
      </c>
      <c r="G45" s="7" t="s">
        <v>59</v>
      </c>
      <c r="H45" s="7" t="s">
        <v>30</v>
      </c>
      <c r="I45" s="7" t="s">
        <v>203</v>
      </c>
      <c r="J45" s="7" t="s">
        <v>33</v>
      </c>
      <c r="K45" s="7" t="s">
        <v>203</v>
      </c>
      <c r="L45" s="6"/>
      <c r="M45" s="4"/>
      <c r="N45" s="4">
        <v>430</v>
      </c>
      <c r="O45" s="5"/>
      <c r="P45" s="4">
        <f t="shared" ref="P45" si="5">N45*O45</f>
        <v>0</v>
      </c>
      <c r="Q45" s="4"/>
    </row>
    <row r="46" spans="1:18" ht="25.5" x14ac:dyDescent="0.2">
      <c r="A46" s="3" t="s">
        <v>58</v>
      </c>
      <c r="B46" s="3" t="s">
        <v>29</v>
      </c>
      <c r="C46" s="27" t="s">
        <v>135</v>
      </c>
      <c r="D46" s="7" t="s">
        <v>31</v>
      </c>
      <c r="E46" s="7" t="s">
        <v>60</v>
      </c>
      <c r="F46" s="7" t="s">
        <v>30</v>
      </c>
      <c r="G46" s="7" t="s">
        <v>61</v>
      </c>
      <c r="H46" s="7" t="s">
        <v>30</v>
      </c>
      <c r="I46" s="7" t="s">
        <v>177</v>
      </c>
      <c r="J46" s="7" t="s">
        <v>31</v>
      </c>
      <c r="K46" s="7" t="s">
        <v>178</v>
      </c>
      <c r="L46" s="6">
        <v>1892.76</v>
      </c>
      <c r="M46" s="4"/>
      <c r="N46" s="4">
        <v>430</v>
      </c>
      <c r="O46" s="5">
        <v>3</v>
      </c>
      <c r="P46" s="4">
        <f>N46*O46</f>
        <v>1290</v>
      </c>
      <c r="Q46" s="4">
        <f>(N46*O46)+M46</f>
        <v>1290</v>
      </c>
    </row>
    <row r="47" spans="1:18" x14ac:dyDescent="0.2">
      <c r="A47" s="3" t="s">
        <v>143</v>
      </c>
      <c r="B47" s="3" t="s">
        <v>144</v>
      </c>
      <c r="C47" s="3" t="s">
        <v>145</v>
      </c>
      <c r="D47" s="7" t="s">
        <v>40</v>
      </c>
      <c r="E47" s="7" t="s">
        <v>146</v>
      </c>
      <c r="F47" s="7" t="s">
        <v>30</v>
      </c>
      <c r="G47" s="7" t="s">
        <v>147</v>
      </c>
      <c r="H47" s="7" t="s">
        <v>30</v>
      </c>
      <c r="I47" s="7" t="s">
        <v>195</v>
      </c>
      <c r="J47" s="7" t="s">
        <v>40</v>
      </c>
      <c r="K47" s="7" t="s">
        <v>196</v>
      </c>
      <c r="L47" s="6">
        <v>665.47</v>
      </c>
      <c r="M47" s="4">
        <v>300</v>
      </c>
      <c r="N47" s="4">
        <v>430</v>
      </c>
      <c r="O47" s="5">
        <v>0.5</v>
      </c>
      <c r="P47" s="4">
        <f>(N47*O47)+M47</f>
        <v>515</v>
      </c>
      <c r="Q47" s="4">
        <f>(N47*O47)+M47</f>
        <v>515</v>
      </c>
    </row>
    <row r="48" spans="1:18" x14ac:dyDescent="0.2">
      <c r="A48" s="3" t="s">
        <v>121</v>
      </c>
      <c r="B48" s="3" t="s">
        <v>29</v>
      </c>
      <c r="C48" s="3" t="s">
        <v>134</v>
      </c>
      <c r="D48" s="7" t="s">
        <v>38</v>
      </c>
      <c r="E48" s="7" t="s">
        <v>123</v>
      </c>
      <c r="F48" s="7" t="s">
        <v>122</v>
      </c>
      <c r="G48" s="7" t="s">
        <v>124</v>
      </c>
      <c r="H48" s="7" t="s">
        <v>122</v>
      </c>
      <c r="I48" s="7" t="s">
        <v>119</v>
      </c>
      <c r="J48" s="7" t="s">
        <v>30</v>
      </c>
      <c r="K48" s="7" t="s">
        <v>120</v>
      </c>
      <c r="L48" s="6">
        <v>822.07</v>
      </c>
      <c r="M48" s="4">
        <v>300</v>
      </c>
      <c r="N48" s="4">
        <v>430</v>
      </c>
      <c r="O48" s="5">
        <v>1.5</v>
      </c>
      <c r="P48" s="4">
        <f>(N48*O48)+M48</f>
        <v>945</v>
      </c>
      <c r="Q48" s="4">
        <f>(N48*O48)+M48</f>
        <v>945</v>
      </c>
    </row>
    <row r="49" spans="1:19" x14ac:dyDescent="0.2">
      <c r="A49" s="3" t="s">
        <v>126</v>
      </c>
      <c r="B49" s="3" t="s">
        <v>29</v>
      </c>
      <c r="C49" s="3" t="s">
        <v>138</v>
      </c>
      <c r="D49" s="7" t="s">
        <v>31</v>
      </c>
      <c r="E49" s="7" t="s">
        <v>128</v>
      </c>
      <c r="F49" s="7" t="s">
        <v>127</v>
      </c>
      <c r="G49" s="7" t="s">
        <v>129</v>
      </c>
      <c r="H49" s="7" t="s">
        <v>197</v>
      </c>
      <c r="I49" s="7" t="s">
        <v>129</v>
      </c>
      <c r="J49" s="7" t="s">
        <v>31</v>
      </c>
      <c r="K49" s="7" t="s">
        <v>198</v>
      </c>
      <c r="L49" s="6"/>
      <c r="M49" s="4">
        <v>300</v>
      </c>
      <c r="N49" s="4">
        <v>430</v>
      </c>
      <c r="O49" s="5">
        <v>1.5</v>
      </c>
      <c r="P49" s="10">
        <f>(N49*O49)+M49</f>
        <v>945</v>
      </c>
      <c r="Q49" s="10">
        <f>(N49*O49)+M49</f>
        <v>945</v>
      </c>
    </row>
    <row r="50" spans="1:19" x14ac:dyDescent="0.2">
      <c r="A50" s="3" t="s">
        <v>139</v>
      </c>
      <c r="B50" s="3" t="s">
        <v>29</v>
      </c>
      <c r="C50" s="3" t="s">
        <v>140</v>
      </c>
      <c r="D50" s="7" t="s">
        <v>38</v>
      </c>
      <c r="E50" s="7" t="s">
        <v>141</v>
      </c>
      <c r="F50" s="7" t="s">
        <v>32</v>
      </c>
      <c r="G50" s="7" t="s">
        <v>199</v>
      </c>
      <c r="H50" s="7" t="s">
        <v>32</v>
      </c>
      <c r="I50" s="7" t="s">
        <v>200</v>
      </c>
      <c r="J50" s="7" t="s">
        <v>38</v>
      </c>
      <c r="K50" s="7" t="s">
        <v>201</v>
      </c>
      <c r="L50" s="6">
        <v>1518.28</v>
      </c>
      <c r="M50" s="4">
        <v>300</v>
      </c>
      <c r="N50" s="4">
        <v>430</v>
      </c>
      <c r="O50" s="5">
        <v>1.5</v>
      </c>
      <c r="P50" s="4">
        <f>(N50*O50)+M50</f>
        <v>945</v>
      </c>
      <c r="Q50" s="4">
        <f>(N50*O50)+M50</f>
        <v>945</v>
      </c>
    </row>
    <row r="51" spans="1:19" x14ac:dyDescent="0.2">
      <c r="A51" s="3" t="s">
        <v>42</v>
      </c>
      <c r="B51" s="3" t="s">
        <v>47</v>
      </c>
      <c r="C51" s="3" t="s">
        <v>142</v>
      </c>
      <c r="D51" s="7" t="s">
        <v>32</v>
      </c>
      <c r="E51" s="7"/>
      <c r="F51" s="7" t="s">
        <v>32</v>
      </c>
      <c r="G51" s="7"/>
      <c r="H51" s="7" t="s">
        <v>32</v>
      </c>
      <c r="I51" s="7"/>
      <c r="J51" s="7" t="s">
        <v>32</v>
      </c>
      <c r="K51" s="7"/>
      <c r="L51" s="6"/>
      <c r="M51" s="4"/>
      <c r="N51" s="4"/>
      <c r="O51" s="5"/>
      <c r="P51" s="4"/>
      <c r="Q51" s="4"/>
      <c r="R51" s="9"/>
    </row>
    <row r="52" spans="1:19" x14ac:dyDescent="0.2">
      <c r="A52" s="3" t="s">
        <v>130</v>
      </c>
      <c r="B52" s="3" t="s">
        <v>46</v>
      </c>
      <c r="C52" s="3" t="s">
        <v>142</v>
      </c>
      <c r="D52" s="7" t="s">
        <v>35</v>
      </c>
      <c r="E52" s="7" t="s">
        <v>218</v>
      </c>
      <c r="F52" s="7" t="s">
        <v>32</v>
      </c>
      <c r="G52" s="7" t="s">
        <v>219</v>
      </c>
      <c r="H52" s="7" t="s">
        <v>32</v>
      </c>
      <c r="I52" s="7" t="s">
        <v>226</v>
      </c>
      <c r="J52" s="7" t="s">
        <v>35</v>
      </c>
      <c r="K52" s="7" t="s">
        <v>228</v>
      </c>
      <c r="L52" s="6">
        <v>897.16</v>
      </c>
      <c r="M52" s="4">
        <v>300</v>
      </c>
      <c r="N52" s="4">
        <v>430</v>
      </c>
      <c r="O52" s="5">
        <v>2.5</v>
      </c>
      <c r="P52" s="4">
        <v>1375</v>
      </c>
      <c r="Q52" s="4">
        <v>1375</v>
      </c>
      <c r="R52" s="9"/>
    </row>
    <row r="53" spans="1:19" x14ac:dyDescent="0.2">
      <c r="A53" s="3" t="s">
        <v>131</v>
      </c>
      <c r="B53" s="3" t="s">
        <v>133</v>
      </c>
      <c r="C53" s="3" t="s">
        <v>142</v>
      </c>
      <c r="D53" s="7" t="s">
        <v>40</v>
      </c>
      <c r="E53" s="7" t="s">
        <v>224</v>
      </c>
      <c r="F53" s="7" t="s">
        <v>32</v>
      </c>
      <c r="G53" s="7" t="s">
        <v>225</v>
      </c>
      <c r="H53" s="7" t="s">
        <v>32</v>
      </c>
      <c r="I53" s="7" t="s">
        <v>206</v>
      </c>
      <c r="J53" s="7" t="s">
        <v>40</v>
      </c>
      <c r="K53" s="7" t="s">
        <v>207</v>
      </c>
      <c r="L53" s="6">
        <v>931.65</v>
      </c>
      <c r="M53" s="4">
        <v>300</v>
      </c>
      <c r="N53" s="4">
        <v>430</v>
      </c>
      <c r="O53" s="5">
        <v>2.5</v>
      </c>
      <c r="P53" s="4">
        <v>1375</v>
      </c>
      <c r="Q53" s="4">
        <v>1375</v>
      </c>
      <c r="R53" s="9"/>
    </row>
    <row r="54" spans="1:19" x14ac:dyDescent="0.2">
      <c r="A54" s="3" t="s">
        <v>52</v>
      </c>
      <c r="B54" s="3" t="s">
        <v>29</v>
      </c>
      <c r="C54" s="3" t="s">
        <v>142</v>
      </c>
      <c r="D54" s="7" t="s">
        <v>31</v>
      </c>
      <c r="E54" s="7" t="s">
        <v>76</v>
      </c>
      <c r="F54" s="7" t="s">
        <v>32</v>
      </c>
      <c r="G54" s="7" t="s">
        <v>77</v>
      </c>
      <c r="H54" s="7" t="s">
        <v>32</v>
      </c>
      <c r="I54" s="7" t="s">
        <v>204</v>
      </c>
      <c r="J54" s="7" t="s">
        <v>31</v>
      </c>
      <c r="K54" s="7" t="s">
        <v>205</v>
      </c>
      <c r="L54" s="6">
        <v>1664.54</v>
      </c>
      <c r="M54" s="4">
        <v>150</v>
      </c>
      <c r="N54" s="4">
        <v>430</v>
      </c>
      <c r="O54" s="5">
        <v>3</v>
      </c>
      <c r="P54" s="4">
        <f>N54*O54+M54</f>
        <v>1440</v>
      </c>
      <c r="Q54" s="4">
        <f>(N54*O54+M54)</f>
        <v>1440</v>
      </c>
      <c r="R54" s="9"/>
    </row>
    <row r="55" spans="1:19" x14ac:dyDescent="0.2">
      <c r="A55" s="3" t="s">
        <v>132</v>
      </c>
      <c r="B55" s="3" t="s">
        <v>29</v>
      </c>
      <c r="C55" s="3" t="s">
        <v>142</v>
      </c>
      <c r="D55" s="7" t="s">
        <v>40</v>
      </c>
      <c r="E55" s="7" t="s">
        <v>79</v>
      </c>
      <c r="F55" s="7" t="s">
        <v>32</v>
      </c>
      <c r="G55" s="7" t="s">
        <v>78</v>
      </c>
      <c r="H55" s="7" t="s">
        <v>32</v>
      </c>
      <c r="I55" s="7" t="s">
        <v>206</v>
      </c>
      <c r="J55" s="7" t="s">
        <v>40</v>
      </c>
      <c r="K55" s="7" t="s">
        <v>207</v>
      </c>
      <c r="L55" s="6">
        <v>1340.84</v>
      </c>
      <c r="M55" s="4">
        <v>150</v>
      </c>
      <c r="N55" s="4">
        <v>430</v>
      </c>
      <c r="O55" s="5">
        <v>3</v>
      </c>
      <c r="P55" s="4">
        <f>N55*O55+M55</f>
        <v>1440</v>
      </c>
      <c r="Q55" s="4">
        <f>(N55*O55+M55)</f>
        <v>1440</v>
      </c>
      <c r="R55" s="9"/>
    </row>
    <row r="56" spans="1:19" x14ac:dyDescent="0.2">
      <c r="A56" s="3" t="s">
        <v>220</v>
      </c>
      <c r="B56" s="3" t="s">
        <v>221</v>
      </c>
      <c r="C56" s="3" t="s">
        <v>142</v>
      </c>
      <c r="D56" s="7" t="s">
        <v>30</v>
      </c>
      <c r="E56" s="7" t="s">
        <v>222</v>
      </c>
      <c r="F56" s="7" t="s">
        <v>32</v>
      </c>
      <c r="G56" s="7" t="s">
        <v>223</v>
      </c>
      <c r="H56" s="7" t="s">
        <v>32</v>
      </c>
      <c r="I56" s="7" t="s">
        <v>204</v>
      </c>
      <c r="J56" s="7" t="s">
        <v>30</v>
      </c>
      <c r="K56" s="7" t="s">
        <v>227</v>
      </c>
      <c r="L56" s="6">
        <v>1349.95</v>
      </c>
      <c r="M56" s="4">
        <v>300</v>
      </c>
      <c r="N56" s="4">
        <v>430</v>
      </c>
      <c r="O56" s="5">
        <v>2.5</v>
      </c>
      <c r="P56" s="4">
        <v>1375</v>
      </c>
      <c r="Q56" s="4">
        <v>1375</v>
      </c>
      <c r="R56" s="9"/>
    </row>
    <row r="57" spans="1:19" x14ac:dyDescent="0.2">
      <c r="A57" s="3" t="s">
        <v>148</v>
      </c>
      <c r="B57" s="3" t="s">
        <v>29</v>
      </c>
      <c r="C57" s="3" t="s">
        <v>149</v>
      </c>
      <c r="D57" s="7" t="s">
        <v>30</v>
      </c>
      <c r="E57" s="7" t="s">
        <v>234</v>
      </c>
      <c r="F57" s="7" t="s">
        <v>30</v>
      </c>
      <c r="G57" s="7" t="s">
        <v>234</v>
      </c>
      <c r="H57" s="7" t="s">
        <v>30</v>
      </c>
      <c r="I57" s="7" t="s">
        <v>234</v>
      </c>
      <c r="J57" s="7" t="s">
        <v>30</v>
      </c>
      <c r="K57" s="7" t="s">
        <v>234</v>
      </c>
      <c r="L57" s="6"/>
      <c r="M57" s="4"/>
      <c r="N57" s="4">
        <v>210</v>
      </c>
      <c r="O57" s="5">
        <v>3</v>
      </c>
      <c r="P57" s="4">
        <f>(N57*O57)</f>
        <v>630</v>
      </c>
      <c r="Q57" s="4">
        <f>(N57*O57)</f>
        <v>630</v>
      </c>
    </row>
    <row r="58" spans="1:19" x14ac:dyDescent="0.2">
      <c r="A58" s="3" t="s">
        <v>53</v>
      </c>
      <c r="B58" s="3" t="s">
        <v>29</v>
      </c>
      <c r="C58" s="3" t="s">
        <v>149</v>
      </c>
      <c r="D58" s="7" t="s">
        <v>32</v>
      </c>
      <c r="E58" s="7" t="s">
        <v>73</v>
      </c>
      <c r="F58" s="7" t="s">
        <v>30</v>
      </c>
      <c r="G58" s="7" t="s">
        <v>74</v>
      </c>
      <c r="H58" s="7" t="s">
        <v>30</v>
      </c>
      <c r="I58" s="7" t="s">
        <v>154</v>
      </c>
      <c r="J58" s="7" t="s">
        <v>32</v>
      </c>
      <c r="K58" s="7" t="s">
        <v>155</v>
      </c>
      <c r="L58" s="6">
        <v>984.97</v>
      </c>
      <c r="M58" s="4"/>
      <c r="N58" s="4">
        <v>430</v>
      </c>
      <c r="O58" s="5">
        <v>3</v>
      </c>
      <c r="P58" s="4">
        <f>(N58*O58)+M58</f>
        <v>1290</v>
      </c>
      <c r="Q58" s="4">
        <f>(N58*O58)+M58</f>
        <v>1290</v>
      </c>
    </row>
    <row r="59" spans="1:19" x14ac:dyDescent="0.2">
      <c r="A59" s="3" t="s">
        <v>57</v>
      </c>
      <c r="B59" s="3" t="s">
        <v>29</v>
      </c>
      <c r="C59" s="3" t="s">
        <v>149</v>
      </c>
      <c r="D59" s="7" t="s">
        <v>33</v>
      </c>
      <c r="E59" s="7"/>
      <c r="F59" s="7" t="s">
        <v>30</v>
      </c>
      <c r="G59" s="7" t="s">
        <v>203</v>
      </c>
      <c r="H59" s="7" t="s">
        <v>30</v>
      </c>
      <c r="I59" s="7" t="s">
        <v>203</v>
      </c>
      <c r="J59" s="7" t="s">
        <v>203</v>
      </c>
      <c r="K59" s="7" t="s">
        <v>203</v>
      </c>
      <c r="L59" s="6"/>
      <c r="M59" s="4"/>
      <c r="N59" s="4">
        <v>430</v>
      </c>
      <c r="O59" s="5"/>
      <c r="P59" s="4"/>
      <c r="Q59" s="4"/>
      <c r="R59" s="9"/>
      <c r="S59" s="9"/>
    </row>
    <row r="60" spans="1:19" x14ac:dyDescent="0.2">
      <c r="A60" s="3" t="s">
        <v>139</v>
      </c>
      <c r="B60" s="3" t="s">
        <v>29</v>
      </c>
      <c r="C60" s="3" t="s">
        <v>149</v>
      </c>
      <c r="D60" s="7" t="s">
        <v>38</v>
      </c>
      <c r="E60" s="7" t="s">
        <v>125</v>
      </c>
      <c r="F60" s="7" t="s">
        <v>30</v>
      </c>
      <c r="G60" s="7" t="s">
        <v>164</v>
      </c>
      <c r="H60" s="7" t="s">
        <v>30</v>
      </c>
      <c r="I60" s="7" t="s">
        <v>202</v>
      </c>
      <c r="J60" s="7" t="s">
        <v>38</v>
      </c>
      <c r="K60" s="7" t="s">
        <v>165</v>
      </c>
      <c r="L60" s="7" t="s">
        <v>30</v>
      </c>
      <c r="M60" s="4">
        <v>300</v>
      </c>
      <c r="N60" s="6">
        <v>430</v>
      </c>
      <c r="O60" s="11">
        <v>3.5</v>
      </c>
      <c r="P60" s="4">
        <f>(N60*O60)+M60</f>
        <v>1805</v>
      </c>
      <c r="Q60" s="12">
        <f>(N60*O60)+M60</f>
        <v>1805</v>
      </c>
      <c r="R60" s="8"/>
      <c r="S60" s="8"/>
    </row>
    <row r="61" spans="1:19" x14ac:dyDescent="0.2">
      <c r="A61" s="3" t="s">
        <v>57</v>
      </c>
      <c r="B61" s="3" t="s">
        <v>29</v>
      </c>
      <c r="C61" s="3" t="s">
        <v>229</v>
      </c>
      <c r="D61" s="7" t="s">
        <v>30</v>
      </c>
      <c r="E61" s="7" t="s">
        <v>230</v>
      </c>
      <c r="F61" s="7" t="s">
        <v>30</v>
      </c>
      <c r="G61" s="7" t="s">
        <v>231</v>
      </c>
      <c r="H61" s="7" t="s">
        <v>30</v>
      </c>
      <c r="I61" s="7" t="s">
        <v>232</v>
      </c>
      <c r="J61" s="7" t="s">
        <v>33</v>
      </c>
      <c r="K61" s="7" t="s">
        <v>233</v>
      </c>
      <c r="L61" s="6">
        <v>229.69</v>
      </c>
      <c r="M61" s="4"/>
      <c r="N61" s="4">
        <v>430</v>
      </c>
      <c r="O61" s="5">
        <v>3.5</v>
      </c>
      <c r="P61" s="4">
        <f>(N61*O61)</f>
        <v>1505</v>
      </c>
      <c r="Q61" s="4">
        <f>(N61*O61)</f>
        <v>1505</v>
      </c>
    </row>
    <row r="62" spans="1:19" x14ac:dyDescent="0.2">
      <c r="A62" s="3" t="s">
        <v>235</v>
      </c>
      <c r="B62" s="3" t="s">
        <v>133</v>
      </c>
      <c r="C62" s="3" t="s">
        <v>236</v>
      </c>
      <c r="D62" s="7" t="s">
        <v>30</v>
      </c>
      <c r="E62" s="7" t="s">
        <v>234</v>
      </c>
      <c r="F62" s="7" t="s">
        <v>30</v>
      </c>
      <c r="G62" s="7" t="s">
        <v>234</v>
      </c>
      <c r="H62" s="7" t="s">
        <v>30</v>
      </c>
      <c r="I62" s="7" t="s">
        <v>234</v>
      </c>
      <c r="J62" s="7" t="s">
        <v>30</v>
      </c>
      <c r="K62" s="7" t="s">
        <v>234</v>
      </c>
      <c r="L62" s="6"/>
      <c r="M62" s="4"/>
      <c r="N62" s="4">
        <v>210</v>
      </c>
      <c r="O62" s="5">
        <v>2</v>
      </c>
      <c r="P62" s="4">
        <f>(N62*O62)</f>
        <v>420</v>
      </c>
      <c r="Q62" s="4">
        <f>(N62*O62)</f>
        <v>420</v>
      </c>
    </row>
    <row r="63" spans="1:19" x14ac:dyDescent="0.2">
      <c r="A63" s="3" t="s">
        <v>238</v>
      </c>
      <c r="B63" s="3" t="s">
        <v>241</v>
      </c>
      <c r="C63" s="3" t="s">
        <v>237</v>
      </c>
      <c r="D63" s="7" t="s">
        <v>31</v>
      </c>
      <c r="E63" s="7" t="s">
        <v>243</v>
      </c>
      <c r="F63" s="7" t="s">
        <v>32</v>
      </c>
      <c r="G63" s="7" t="s">
        <v>244</v>
      </c>
      <c r="H63" s="7" t="s">
        <v>32</v>
      </c>
      <c r="I63" s="7" t="s">
        <v>246</v>
      </c>
      <c r="J63" s="7" t="s">
        <v>31</v>
      </c>
      <c r="K63" s="7" t="s">
        <v>247</v>
      </c>
      <c r="L63" s="6">
        <v>888.55</v>
      </c>
      <c r="M63" s="4">
        <v>300</v>
      </c>
      <c r="N63" s="4">
        <v>430</v>
      </c>
      <c r="O63" s="5">
        <v>2.5</v>
      </c>
      <c r="P63" s="4">
        <f>(N63*O63)+M63</f>
        <v>1375</v>
      </c>
      <c r="Q63" s="4">
        <f>(N63*O63)+M63</f>
        <v>1375</v>
      </c>
    </row>
    <row r="64" spans="1:19" x14ac:dyDescent="0.2">
      <c r="A64" s="3" t="s">
        <v>239</v>
      </c>
      <c r="B64" s="3" t="s">
        <v>242</v>
      </c>
      <c r="C64" s="3" t="s">
        <v>237</v>
      </c>
      <c r="D64" s="7" t="s">
        <v>91</v>
      </c>
      <c r="E64" s="7" t="s">
        <v>245</v>
      </c>
      <c r="F64" s="7" t="s">
        <v>32</v>
      </c>
      <c r="G64" s="7" t="s">
        <v>245</v>
      </c>
      <c r="H64" s="7" t="s">
        <v>32</v>
      </c>
      <c r="I64" s="7" t="s">
        <v>245</v>
      </c>
      <c r="J64" s="7" t="s">
        <v>91</v>
      </c>
      <c r="K64" s="7" t="s">
        <v>245</v>
      </c>
      <c r="L64" s="6"/>
      <c r="M64" s="4">
        <v>300</v>
      </c>
      <c r="N64" s="4">
        <v>430</v>
      </c>
      <c r="O64" s="5">
        <v>2.5</v>
      </c>
      <c r="P64" s="4">
        <v>1375</v>
      </c>
      <c r="Q64" s="4">
        <v>1375</v>
      </c>
    </row>
    <row r="65" spans="1:17" x14ac:dyDescent="0.2">
      <c r="A65" s="3" t="s">
        <v>88</v>
      </c>
      <c r="B65" s="3" t="s">
        <v>241</v>
      </c>
      <c r="C65" s="3" t="s">
        <v>237</v>
      </c>
      <c r="D65" s="7" t="s">
        <v>38</v>
      </c>
      <c r="E65" s="7" t="s">
        <v>248</v>
      </c>
      <c r="F65" s="7" t="s">
        <v>32</v>
      </c>
      <c r="G65" s="7" t="s">
        <v>249</v>
      </c>
      <c r="H65" s="7" t="s">
        <v>32</v>
      </c>
      <c r="I65" s="7" t="s">
        <v>250</v>
      </c>
      <c r="J65" s="7" t="s">
        <v>38</v>
      </c>
      <c r="K65" s="7" t="s">
        <v>251</v>
      </c>
      <c r="L65" s="6">
        <v>795.58</v>
      </c>
      <c r="M65" s="4">
        <v>300</v>
      </c>
      <c r="N65" s="4">
        <v>430</v>
      </c>
      <c r="O65" s="5">
        <v>2.5</v>
      </c>
      <c r="P65" s="4">
        <v>1375</v>
      </c>
      <c r="Q65" s="4">
        <v>1375</v>
      </c>
    </row>
    <row r="66" spans="1:17" x14ac:dyDescent="0.2">
      <c r="A66" s="3" t="s">
        <v>240</v>
      </c>
      <c r="B66" s="3" t="s">
        <v>241</v>
      </c>
      <c r="C66" s="3" t="s">
        <v>237</v>
      </c>
      <c r="D66" s="7" t="s">
        <v>40</v>
      </c>
      <c r="E66" s="7" t="s">
        <v>252</v>
      </c>
      <c r="F66" s="7" t="s">
        <v>32</v>
      </c>
      <c r="G66" s="7" t="s">
        <v>253</v>
      </c>
      <c r="H66" s="7" t="s">
        <v>32</v>
      </c>
      <c r="I66" s="7" t="s">
        <v>254</v>
      </c>
      <c r="J66" s="7" t="s">
        <v>40</v>
      </c>
      <c r="K66" s="7" t="s">
        <v>255</v>
      </c>
      <c r="L66" s="6">
        <v>655.74</v>
      </c>
      <c r="M66" s="4">
        <v>300</v>
      </c>
      <c r="N66" s="4">
        <v>430</v>
      </c>
      <c r="O66" s="5">
        <v>2.5</v>
      </c>
      <c r="P66" s="4">
        <f>N66*O66+M66</f>
        <v>1375</v>
      </c>
      <c r="Q66" s="4">
        <f>(N66*O66+M66)</f>
        <v>1375</v>
      </c>
    </row>
    <row r="67" spans="1:17" x14ac:dyDescent="0.2">
      <c r="A67" s="3" t="s">
        <v>132</v>
      </c>
      <c r="B67" s="3" t="s">
        <v>29</v>
      </c>
      <c r="C67" s="3" t="s">
        <v>237</v>
      </c>
      <c r="D67" s="7" t="s">
        <v>40</v>
      </c>
      <c r="E67" s="7" t="s">
        <v>252</v>
      </c>
      <c r="F67" s="7" t="s">
        <v>32</v>
      </c>
      <c r="G67" s="7" t="s">
        <v>253</v>
      </c>
      <c r="H67" s="7" t="s">
        <v>32</v>
      </c>
      <c r="I67" s="7" t="s">
        <v>256</v>
      </c>
      <c r="J67" s="7" t="s">
        <v>40</v>
      </c>
      <c r="K67" s="7" t="s">
        <v>257</v>
      </c>
      <c r="L67" s="6">
        <v>1459.84</v>
      </c>
      <c r="M67" s="4">
        <v>300</v>
      </c>
      <c r="N67" s="4">
        <v>430</v>
      </c>
      <c r="O67" s="5">
        <v>2.5</v>
      </c>
      <c r="P67" s="4">
        <f>N67*O67+M67</f>
        <v>1375</v>
      </c>
      <c r="Q67" s="4">
        <f>(N67*O67+M67)</f>
        <v>1375</v>
      </c>
    </row>
    <row r="68" spans="1:17" x14ac:dyDescent="0.2">
      <c r="A68" s="3" t="s">
        <v>220</v>
      </c>
      <c r="B68" s="3" t="s">
        <v>221</v>
      </c>
      <c r="C68" s="3" t="s">
        <v>237</v>
      </c>
      <c r="D68" s="7" t="s">
        <v>30</v>
      </c>
      <c r="E68" s="7"/>
      <c r="F68" s="7" t="s">
        <v>32</v>
      </c>
      <c r="G68" s="7"/>
      <c r="H68" s="7" t="s">
        <v>32</v>
      </c>
      <c r="I68" s="7"/>
      <c r="J68" s="7" t="s">
        <v>30</v>
      </c>
      <c r="K68" s="7"/>
      <c r="L68" s="6"/>
      <c r="M68" s="4">
        <v>300</v>
      </c>
      <c r="N68" s="4">
        <v>430</v>
      </c>
      <c r="O68" s="5">
        <v>2.5</v>
      </c>
      <c r="P68" s="4">
        <v>1375</v>
      </c>
      <c r="Q68" s="4">
        <v>1375</v>
      </c>
    </row>
    <row r="69" spans="1:17" x14ac:dyDescent="0.2">
      <c r="A69" s="3" t="s">
        <v>258</v>
      </c>
      <c r="B69" s="3" t="s">
        <v>263</v>
      </c>
      <c r="C69" s="3" t="s">
        <v>264</v>
      </c>
      <c r="D69" s="7" t="s">
        <v>31</v>
      </c>
      <c r="E69" s="7" t="s">
        <v>265</v>
      </c>
      <c r="F69" s="7" t="s">
        <v>31</v>
      </c>
      <c r="G69" s="7" t="s">
        <v>265</v>
      </c>
      <c r="H69" s="7" t="s">
        <v>31</v>
      </c>
      <c r="I69" s="7" t="s">
        <v>234</v>
      </c>
      <c r="J69" s="7" t="s">
        <v>31</v>
      </c>
      <c r="K69" s="7" t="s">
        <v>234</v>
      </c>
      <c r="L69" s="6"/>
      <c r="M69" s="4"/>
      <c r="N69" s="4">
        <v>210</v>
      </c>
      <c r="O69" s="5"/>
      <c r="P69" s="4"/>
      <c r="Q69" s="4">
        <f>(N69*O69)+M69</f>
        <v>0</v>
      </c>
    </row>
    <row r="70" spans="1:17" x14ac:dyDescent="0.2">
      <c r="A70" s="3" t="s">
        <v>259</v>
      </c>
      <c r="B70" s="3" t="s">
        <v>263</v>
      </c>
      <c r="C70" s="3" t="s">
        <v>264</v>
      </c>
      <c r="D70" s="7" t="s">
        <v>270</v>
      </c>
      <c r="E70" s="7" t="s">
        <v>271</v>
      </c>
      <c r="F70" s="7" t="s">
        <v>31</v>
      </c>
      <c r="G70" s="7" t="s">
        <v>272</v>
      </c>
      <c r="H70" s="7" t="s">
        <v>31</v>
      </c>
      <c r="I70" s="7" t="s">
        <v>273</v>
      </c>
      <c r="J70" s="7" t="s">
        <v>270</v>
      </c>
      <c r="K70" s="7" t="s">
        <v>274</v>
      </c>
      <c r="L70" s="15">
        <v>733.24</v>
      </c>
      <c r="M70" s="4">
        <v>300</v>
      </c>
      <c r="N70" s="4">
        <v>430</v>
      </c>
      <c r="O70" s="5">
        <v>2.5</v>
      </c>
      <c r="P70" s="4">
        <f>(N70*O70)+M70</f>
        <v>1375</v>
      </c>
      <c r="Q70" s="4">
        <f>(N70*O70)+M70</f>
        <v>1375</v>
      </c>
    </row>
    <row r="71" spans="1:17" x14ac:dyDescent="0.2">
      <c r="A71" s="3" t="s">
        <v>260</v>
      </c>
      <c r="B71" s="3" t="s">
        <v>263</v>
      </c>
      <c r="C71" s="3" t="s">
        <v>264</v>
      </c>
      <c r="D71" s="7" t="s">
        <v>31</v>
      </c>
      <c r="E71" s="7" t="s">
        <v>265</v>
      </c>
      <c r="F71" s="7" t="s">
        <v>31</v>
      </c>
      <c r="G71" s="7" t="s">
        <v>265</v>
      </c>
      <c r="H71" s="7" t="s">
        <v>31</v>
      </c>
      <c r="I71" s="7" t="s">
        <v>234</v>
      </c>
      <c r="J71" s="7" t="s">
        <v>31</v>
      </c>
      <c r="K71" s="7" t="s">
        <v>234</v>
      </c>
      <c r="L71" s="6"/>
      <c r="M71" s="4"/>
      <c r="N71" s="4">
        <v>210</v>
      </c>
      <c r="O71" s="5"/>
      <c r="P71" s="4"/>
      <c r="Q71" s="4"/>
    </row>
    <row r="72" spans="1:17" x14ac:dyDescent="0.2">
      <c r="A72" s="3" t="s">
        <v>261</v>
      </c>
      <c r="B72" s="3" t="s">
        <v>133</v>
      </c>
      <c r="C72" s="3" t="s">
        <v>264</v>
      </c>
      <c r="D72" s="7" t="s">
        <v>33</v>
      </c>
      <c r="E72" s="7" t="s">
        <v>275</v>
      </c>
      <c r="F72" s="7" t="s">
        <v>31</v>
      </c>
      <c r="G72" s="7" t="s">
        <v>276</v>
      </c>
      <c r="H72" s="7" t="s">
        <v>31</v>
      </c>
      <c r="I72" s="7" t="s">
        <v>277</v>
      </c>
      <c r="J72" s="7" t="s">
        <v>33</v>
      </c>
      <c r="K72" s="7" t="s">
        <v>278</v>
      </c>
      <c r="L72" s="6">
        <v>1809.75</v>
      </c>
      <c r="M72" s="4">
        <v>300</v>
      </c>
      <c r="N72" s="4">
        <v>430</v>
      </c>
      <c r="O72" s="5">
        <v>2.5</v>
      </c>
      <c r="P72" s="4">
        <f>N72*O72+M72</f>
        <v>1375</v>
      </c>
      <c r="Q72" s="4">
        <f>(N72*O72+M72)</f>
        <v>1375</v>
      </c>
    </row>
    <row r="73" spans="1:17" x14ac:dyDescent="0.2">
      <c r="A73" s="3" t="s">
        <v>262</v>
      </c>
      <c r="B73" s="3" t="s">
        <v>133</v>
      </c>
      <c r="C73" s="3" t="s">
        <v>264</v>
      </c>
      <c r="D73" s="7" t="s">
        <v>35</v>
      </c>
      <c r="E73" s="7" t="s">
        <v>266</v>
      </c>
      <c r="F73" s="7" t="s">
        <v>31</v>
      </c>
      <c r="G73" s="7" t="s">
        <v>267</v>
      </c>
      <c r="H73" s="7" t="s">
        <v>31</v>
      </c>
      <c r="I73" s="7" t="s">
        <v>268</v>
      </c>
      <c r="J73" s="7" t="s">
        <v>35</v>
      </c>
      <c r="K73" s="7" t="s">
        <v>269</v>
      </c>
      <c r="L73" s="6">
        <v>1705.36</v>
      </c>
      <c r="M73" s="4">
        <v>300</v>
      </c>
      <c r="N73" s="4">
        <v>430</v>
      </c>
      <c r="O73" s="5">
        <v>3.5</v>
      </c>
      <c r="P73" s="4">
        <f>N73*O73+M73</f>
        <v>1805</v>
      </c>
      <c r="Q73" s="4">
        <f>(N73*O73+M73)</f>
        <v>1805</v>
      </c>
    </row>
    <row r="74" spans="1:17" x14ac:dyDescent="0.2">
      <c r="A74" s="3" t="s">
        <v>54</v>
      </c>
      <c r="B74" s="3" t="s">
        <v>29</v>
      </c>
      <c r="C74" s="3" t="s">
        <v>264</v>
      </c>
      <c r="D74" s="7" t="s">
        <v>35</v>
      </c>
      <c r="E74" s="7" t="s">
        <v>266</v>
      </c>
      <c r="F74" s="7" t="s">
        <v>31</v>
      </c>
      <c r="G74" s="7" t="s">
        <v>267</v>
      </c>
      <c r="H74" s="7" t="s">
        <v>31</v>
      </c>
      <c r="I74" s="7" t="s">
        <v>268</v>
      </c>
      <c r="J74" s="7" t="s">
        <v>35</v>
      </c>
      <c r="K74" s="7" t="s">
        <v>269</v>
      </c>
      <c r="L74" s="6">
        <v>1705.36</v>
      </c>
      <c r="M74" s="4">
        <v>300</v>
      </c>
      <c r="N74" s="4">
        <v>430</v>
      </c>
      <c r="O74" s="5">
        <v>3.5</v>
      </c>
      <c r="P74" s="4">
        <f>(N74*O74)+M74</f>
        <v>1805</v>
      </c>
      <c r="Q74" s="4">
        <f>(N74*O74)+M74</f>
        <v>1805</v>
      </c>
    </row>
  </sheetData>
  <autoFilter ref="A3:AE3"/>
  <mergeCells count="9">
    <mergeCell ref="A2:A3"/>
    <mergeCell ref="L2:L3"/>
    <mergeCell ref="B2:B3"/>
    <mergeCell ref="D2:G2"/>
    <mergeCell ref="H2:K2"/>
    <mergeCell ref="Q2:Q3"/>
    <mergeCell ref="M2:M3"/>
    <mergeCell ref="C2:C3"/>
    <mergeCell ref="N2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2016-10-06T19:14:40Z</cp:lastPrinted>
  <dcterms:created xsi:type="dcterms:W3CDTF">2016-06-30T19:34:33Z</dcterms:created>
  <dcterms:modified xsi:type="dcterms:W3CDTF">2017-02-07T18:30:32Z</dcterms:modified>
</cp:coreProperties>
</file>